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2 - SLP" sheetId="1" r:id="rId4"/>
  </sheets>
  <definedNames/>
  <calcPr/>
</workbook>
</file>

<file path=xl/sharedStrings.xml><?xml version="1.0" encoding="utf-8"?>
<sst xmlns="http://schemas.openxmlformats.org/spreadsheetml/2006/main" count="267" uniqueCount="58">
  <si>
    <t>Dataset</t>
  </si>
  <si>
    <t>Err Threshold</t>
  </si>
  <si>
    <t>xo (bias)</t>
  </si>
  <si>
    <t>x1</t>
  </si>
  <si>
    <t>x2</t>
  </si>
  <si>
    <t>x3</t>
  </si>
  <si>
    <t>x4</t>
  </si>
  <si>
    <t>Target</t>
  </si>
  <si>
    <t>Learning rate</t>
  </si>
  <si>
    <t>Max Epoch</t>
  </si>
  <si>
    <t>w0</t>
  </si>
  <si>
    <t>PTR</t>
  </si>
  <si>
    <t>w_i0</t>
  </si>
  <si>
    <t>w_i1</t>
  </si>
  <si>
    <t>w_i2</t>
  </si>
  <si>
    <t>w_i3</t>
  </si>
  <si>
    <t>w_i4</t>
  </si>
  <si>
    <t>x0</t>
  </si>
  <si>
    <t>Output</t>
  </si>
  <si>
    <t>Signed Output</t>
  </si>
  <si>
    <t>Target – Output</t>
  </si>
  <si>
    <t>Delta w_i0</t>
  </si>
  <si>
    <t>Delta w_i1</t>
  </si>
  <si>
    <t>Delta w_i2</t>
  </si>
  <si>
    <t>Delta w_i3</t>
  </si>
  <si>
    <t>Delta w_i4</t>
  </si>
  <si>
    <t>Error</t>
  </si>
  <si>
    <t>Epoch 1</t>
  </si>
  <si>
    <t>Iteration 1</t>
  </si>
  <si>
    <t>Iteration 2</t>
  </si>
  <si>
    <t>Iteration 3</t>
  </si>
  <si>
    <t>Iteration 4</t>
  </si>
  <si>
    <t>Iteration 5</t>
  </si>
  <si>
    <t>Iteration 6</t>
  </si>
  <si>
    <t>Cummulative Error</t>
  </si>
  <si>
    <t>Epoch 2</t>
  </si>
  <si>
    <t>Epoch 3</t>
  </si>
  <si>
    <t>Epoch 4</t>
  </si>
  <si>
    <t>STOP karena nilai error pada epoch 4 sudah 0 (cummulative errornya sudah lebih kecil dari err threshold).</t>
  </si>
  <si>
    <t>Delta Rule Batch</t>
  </si>
  <si>
    <t>Cummulative Error di sel T56</t>
  </si>
  <si>
    <t>Cummulative Error di sel T64</t>
  </si>
  <si>
    <t>Cummulative Error di sel T72</t>
  </si>
  <si>
    <t>Cummulative Error di sel T80</t>
  </si>
  <si>
    <t>Epoch 5</t>
  </si>
  <si>
    <t>Cummulative Error di sel T88</t>
  </si>
  <si>
    <t>Epoch 6</t>
  </si>
  <si>
    <t>Cummulative Error di sel T96</t>
  </si>
  <si>
    <t>Epoch 7</t>
  </si>
  <si>
    <t>Cummulative Error di sel T104</t>
  </si>
  <si>
    <t>Epoch 8</t>
  </si>
  <si>
    <t>Cummulative Error di sel T112</t>
  </si>
  <si>
    <t>Epoch 9</t>
  </si>
  <si>
    <t>Cummulative Error di sel T120</t>
  </si>
  <si>
    <t>Epoch 10</t>
  </si>
  <si>
    <t>Cummulative Error di sel T128</t>
  </si>
  <si>
    <t>STOP karena sudah mencapai batas maksimal epoch yaitu 10.</t>
  </si>
  <si>
    <t>Delta Rule Stochastic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</si>
</sst>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28.0"/>
      <color theme="1"/>
      <name val="Arial"/>
    </font>
    <font>
      <color theme="1"/>
      <name val="Arial"/>
      <scheme val="minor"/>
    </font>
    <font>
      <sz val="10.0"/>
      <color theme="1"/>
      <name val="Arial"/>
    </font>
    <font>
      <b/>
      <sz val="2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FF66"/>
        <bgColor rgb="FF99FF6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righ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righ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right" readingOrder="0" shrinkToFit="0" vertical="center" wrapText="0"/>
    </xf>
    <xf borderId="0" fillId="0" fontId="2" numFmtId="0" xfId="0" applyAlignment="1" applyFont="1">
      <alignment horizontal="right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1" fillId="2" fontId="3" numFmtId="0" xfId="0" applyAlignment="1" applyBorder="1" applyFill="1" applyFont="1">
      <alignment horizontal="left" shrinkToFit="0" vertical="center" wrapText="0"/>
    </xf>
    <xf borderId="1" fillId="2" fontId="3" numFmtId="0" xfId="0" applyAlignment="1" applyBorder="1" applyFont="1">
      <alignment horizontal="right" shrinkToFit="0" vertical="center" wrapText="0"/>
    </xf>
    <xf borderId="1" fillId="2" fontId="3" numFmtId="0" xfId="0" applyAlignment="1" applyBorder="1" applyFont="1">
      <alignment horizontal="right" readingOrder="0" shrinkToFit="0" vertical="center" wrapText="0"/>
    </xf>
    <xf borderId="1" fillId="3" fontId="3" numFmtId="0" xfId="0" applyAlignment="1" applyBorder="1" applyFill="1" applyFont="1">
      <alignment horizontal="left" shrinkToFit="0" vertical="center" wrapText="0"/>
    </xf>
    <xf borderId="1" fillId="3" fontId="3" numFmtId="0" xfId="0" applyAlignment="1" applyBorder="1" applyFont="1">
      <alignment horizontal="right" shrinkToFit="0" vertical="center" wrapText="0"/>
    </xf>
    <xf borderId="1" fillId="3" fontId="3" numFmtId="0" xfId="0" applyAlignment="1" applyBorder="1" applyFont="1">
      <alignment horizontal="righ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3" fontId="3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right" shrinkToFit="0" vertical="center" wrapText="0"/>
    </xf>
    <xf borderId="0" fillId="3" fontId="3" numFmtId="0" xfId="0" applyAlignment="1" applyFont="1">
      <alignment horizontal="left" shrinkToFit="0" vertical="center" wrapText="0"/>
    </xf>
    <xf borderId="0" fillId="3" fontId="3" numFmtId="0" xfId="0" applyAlignment="1" applyFont="1">
      <alignment horizontal="right" shrinkToFit="0" vertical="center" wrapText="0"/>
    </xf>
    <xf borderId="0" fillId="3" fontId="3" numFmtId="0" xfId="0" applyAlignment="1" applyFont="1">
      <alignment horizontal="right" readingOrder="0" shrinkToFit="0" vertical="center" wrapText="0"/>
    </xf>
    <xf borderId="0" fillId="3" fontId="3" numFmtId="0" xfId="0" applyAlignment="1" applyFont="1">
      <alignment horizontal="left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38"/>
    <col customWidth="1" min="2" max="21" width="15.13"/>
  </cols>
  <sheetData>
    <row r="1" ht="15.75" customHeight="1">
      <c r="A1" s="1" t="s">
        <v>0</v>
      </c>
      <c r="C1" s="2"/>
      <c r="D1" s="2"/>
      <c r="E1" s="2"/>
      <c r="F1" s="2"/>
      <c r="G1" s="2"/>
      <c r="H1" s="3" t="s">
        <v>1</v>
      </c>
      <c r="I1" s="4">
        <v>0.01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ht="12.0" customHeight="1">
      <c r="A2" s="6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2"/>
      <c r="H2" s="3" t="s">
        <v>8</v>
      </c>
      <c r="I2" s="4">
        <v>0.1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5"/>
      <c r="V2" s="2"/>
      <c r="W2" s="2"/>
      <c r="X2" s="2"/>
      <c r="Y2" s="2"/>
      <c r="Z2" s="2"/>
    </row>
    <row r="3" ht="12.0" customHeight="1">
      <c r="A3" s="6">
        <v>1.0</v>
      </c>
      <c r="B3" s="4">
        <v>5.1</v>
      </c>
      <c r="C3" s="4">
        <v>3.5</v>
      </c>
      <c r="D3" s="4">
        <v>1.4</v>
      </c>
      <c r="E3" s="4">
        <v>0.2</v>
      </c>
      <c r="F3" s="4">
        <v>1.0</v>
      </c>
      <c r="G3" s="2"/>
      <c r="H3" s="3" t="s">
        <v>9</v>
      </c>
      <c r="I3" s="4">
        <v>10.0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5"/>
      <c r="V3" s="2"/>
      <c r="W3" s="2"/>
      <c r="X3" s="2"/>
      <c r="Y3" s="2"/>
      <c r="Z3" s="2"/>
    </row>
    <row r="4" ht="12.0" customHeight="1">
      <c r="A4" s="6">
        <v>1.0</v>
      </c>
      <c r="B4" s="4">
        <v>4.9</v>
      </c>
      <c r="C4" s="4">
        <v>3.0</v>
      </c>
      <c r="D4" s="4">
        <v>1.4</v>
      </c>
      <c r="E4" s="4">
        <v>0.2</v>
      </c>
      <c r="F4" s="4">
        <v>1.0</v>
      </c>
      <c r="G4" s="2"/>
      <c r="H4" s="3" t="s">
        <v>10</v>
      </c>
      <c r="I4" s="4">
        <v>0.0</v>
      </c>
      <c r="J4" s="4">
        <v>0.0</v>
      </c>
      <c r="K4" s="4">
        <v>0.0</v>
      </c>
      <c r="L4" s="4">
        <v>0.0</v>
      </c>
      <c r="M4" s="4">
        <v>0.0</v>
      </c>
      <c r="N4" s="2"/>
      <c r="O4" s="2"/>
      <c r="P4" s="7"/>
      <c r="Q4" s="7"/>
      <c r="R4" s="2"/>
      <c r="S4" s="2"/>
      <c r="T4" s="2"/>
      <c r="U4" s="5"/>
      <c r="V4" s="2"/>
      <c r="W4" s="2"/>
      <c r="X4" s="2"/>
      <c r="Y4" s="2"/>
      <c r="Z4" s="2"/>
    </row>
    <row r="5" ht="12.0" customHeight="1">
      <c r="A5" s="6">
        <v>1.0</v>
      </c>
      <c r="B5" s="4">
        <v>4.7</v>
      </c>
      <c r="C5" s="4">
        <v>3.2</v>
      </c>
      <c r="D5" s="4">
        <v>1.3</v>
      </c>
      <c r="E5" s="4">
        <v>0.2</v>
      </c>
      <c r="F5" s="4">
        <v>1.0</v>
      </c>
      <c r="G5" s="2"/>
      <c r="H5" s="2"/>
      <c r="I5" s="2"/>
      <c r="J5" s="2"/>
      <c r="K5" s="2"/>
      <c r="L5" s="2"/>
      <c r="M5" s="2"/>
      <c r="N5" s="2"/>
      <c r="O5" s="2"/>
      <c r="R5" s="2"/>
      <c r="S5" s="2"/>
      <c r="T5" s="2"/>
      <c r="U5" s="5"/>
      <c r="V5" s="2"/>
      <c r="W5" s="2"/>
      <c r="X5" s="2"/>
      <c r="Y5" s="2"/>
      <c r="Z5" s="2"/>
    </row>
    <row r="6" ht="12.0" customHeight="1">
      <c r="A6" s="6">
        <v>1.0</v>
      </c>
      <c r="B6" s="4">
        <v>7.0</v>
      </c>
      <c r="C6" s="4">
        <v>3.2</v>
      </c>
      <c r="D6" s="4">
        <v>4.7</v>
      </c>
      <c r="E6" s="4">
        <v>1.4</v>
      </c>
      <c r="F6" s="4">
        <v>-1.0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2"/>
      <c r="W6" s="2"/>
      <c r="X6" s="2"/>
      <c r="Y6" s="2"/>
      <c r="Z6" s="2"/>
    </row>
    <row r="7" ht="12.0" customHeight="1">
      <c r="A7" s="6">
        <v>1.0</v>
      </c>
      <c r="B7" s="4">
        <v>6.4</v>
      </c>
      <c r="C7" s="4">
        <v>3.2</v>
      </c>
      <c r="D7" s="4">
        <v>4.5</v>
      </c>
      <c r="E7" s="4">
        <v>1.5</v>
      </c>
      <c r="F7" s="4">
        <v>-1.0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2"/>
      <c r="W7" s="2"/>
      <c r="X7" s="2"/>
      <c r="Y7" s="2"/>
      <c r="Z7" s="2"/>
    </row>
    <row r="8" ht="12.0" customHeight="1">
      <c r="A8" s="6">
        <v>1.0</v>
      </c>
      <c r="B8" s="4">
        <v>6.9</v>
      </c>
      <c r="C8" s="4">
        <v>3.1</v>
      </c>
      <c r="D8" s="4">
        <v>4.9</v>
      </c>
      <c r="E8" s="4">
        <v>1.5</v>
      </c>
      <c r="F8" s="4">
        <v>-1.0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5"/>
      <c r="V8" s="2"/>
      <c r="W8" s="2"/>
      <c r="X8" s="2"/>
      <c r="Y8" s="2"/>
      <c r="Z8" s="2"/>
    </row>
    <row r="9" ht="12.0" customHeight="1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5"/>
      <c r="V9" s="2"/>
      <c r="W9" s="2"/>
      <c r="X9" s="2"/>
      <c r="Y9" s="2"/>
      <c r="Z9" s="2"/>
    </row>
    <row r="10" ht="15.75" customHeight="1">
      <c r="A10" s="8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5"/>
      <c r="V10" s="2"/>
      <c r="W10" s="2"/>
      <c r="X10" s="2"/>
      <c r="Y10" s="2"/>
      <c r="Z10" s="2"/>
    </row>
    <row r="11" ht="12.0" customHeight="1">
      <c r="A11" s="5"/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17</v>
      </c>
      <c r="H11" s="4" t="s">
        <v>3</v>
      </c>
      <c r="I11" s="4" t="s">
        <v>4</v>
      </c>
      <c r="J11" s="4" t="s">
        <v>5</v>
      </c>
      <c r="K11" s="4" t="s">
        <v>6</v>
      </c>
      <c r="L11" s="4" t="s">
        <v>7</v>
      </c>
      <c r="M11" s="4" t="s">
        <v>18</v>
      </c>
      <c r="N11" s="4" t="s">
        <v>19</v>
      </c>
      <c r="O11" s="4" t="s">
        <v>20</v>
      </c>
      <c r="P11" s="4" t="s">
        <v>21</v>
      </c>
      <c r="Q11" s="4" t="s">
        <v>22</v>
      </c>
      <c r="R11" s="4" t="s">
        <v>23</v>
      </c>
      <c r="S11" s="4" t="s">
        <v>24</v>
      </c>
      <c r="T11" s="4" t="s">
        <v>25</v>
      </c>
      <c r="U11" s="3" t="s">
        <v>26</v>
      </c>
      <c r="V11" s="2"/>
      <c r="W11" s="2"/>
      <c r="X11" s="2"/>
      <c r="Y11" s="2"/>
      <c r="Z11" s="2"/>
    </row>
    <row r="12" ht="12.0" customHeight="1">
      <c r="A12" s="9" t="s">
        <v>27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9"/>
      <c r="V12" s="2"/>
      <c r="W12" s="2"/>
      <c r="X12" s="2"/>
      <c r="Y12" s="2"/>
      <c r="Z12" s="2"/>
    </row>
    <row r="13" ht="12.0" customHeight="1">
      <c r="A13" s="9" t="s">
        <v>28</v>
      </c>
      <c r="B13" s="11">
        <v>0.0</v>
      </c>
      <c r="C13" s="11">
        <v>0.0</v>
      </c>
      <c r="D13" s="11">
        <v>0.0</v>
      </c>
      <c r="E13" s="11">
        <v>0.0</v>
      </c>
      <c r="F13" s="11">
        <v>0.0</v>
      </c>
      <c r="G13" s="11">
        <v>1.0</v>
      </c>
      <c r="H13" s="10">
        <v>5.1</v>
      </c>
      <c r="I13" s="10">
        <v>3.5</v>
      </c>
      <c r="J13" s="10">
        <v>1.4</v>
      </c>
      <c r="K13" s="10">
        <v>0.2</v>
      </c>
      <c r="L13" s="10">
        <v>1.0</v>
      </c>
      <c r="M13" s="10">
        <f t="shared" ref="M13:M18" si="2">G13*B13+H13*C13+I13*D13+J13*E13+K13*F13</f>
        <v>0</v>
      </c>
      <c r="N13" s="10">
        <f t="shared" ref="N13:N18" si="3">IF(M13&lt;=0,-1,1)</f>
        <v>-1</v>
      </c>
      <c r="O13" s="10">
        <f t="shared" ref="O13:O18" si="4">L13-N13</f>
        <v>2</v>
      </c>
      <c r="P13" s="10">
        <f t="shared" ref="P13:P18" si="5">0.1*O13*G13</f>
        <v>0.2</v>
      </c>
      <c r="Q13" s="10">
        <f t="shared" ref="Q13:Q18" si="6">0.1*O13*H13</f>
        <v>1.02</v>
      </c>
      <c r="R13" s="10">
        <f t="shared" ref="R13:R18" si="7">0.1*O13*I13</f>
        <v>0.7</v>
      </c>
      <c r="S13" s="10">
        <f t="shared" ref="S13:S18" si="8">0.1*O13*J13</f>
        <v>0.28</v>
      </c>
      <c r="T13" s="10">
        <f t="shared" ref="T13:T18" si="9">0.1*O13*K13</f>
        <v>0.04</v>
      </c>
      <c r="U13" s="10">
        <f>Q4+(O13)^2/2</f>
        <v>2</v>
      </c>
      <c r="V13" s="2"/>
      <c r="W13" s="2"/>
      <c r="X13" s="2"/>
      <c r="Y13" s="2"/>
      <c r="Z13" s="2"/>
    </row>
    <row r="14" ht="12.0" customHeight="1">
      <c r="A14" s="9" t="s">
        <v>29</v>
      </c>
      <c r="B14" s="10">
        <f t="shared" ref="B14:F14" si="1">B13+P13</f>
        <v>0.2</v>
      </c>
      <c r="C14" s="10">
        <f t="shared" si="1"/>
        <v>1.02</v>
      </c>
      <c r="D14" s="10">
        <f t="shared" si="1"/>
        <v>0.7</v>
      </c>
      <c r="E14" s="10">
        <f t="shared" si="1"/>
        <v>0.28</v>
      </c>
      <c r="F14" s="10">
        <f t="shared" si="1"/>
        <v>0.04</v>
      </c>
      <c r="G14" s="11">
        <v>1.0</v>
      </c>
      <c r="H14" s="10">
        <v>4.9</v>
      </c>
      <c r="I14" s="10">
        <v>3.0</v>
      </c>
      <c r="J14" s="10">
        <v>1.4</v>
      </c>
      <c r="K14" s="10">
        <v>0.2</v>
      </c>
      <c r="L14" s="10">
        <v>1.0</v>
      </c>
      <c r="M14" s="10">
        <f t="shared" si="2"/>
        <v>7.698</v>
      </c>
      <c r="N14" s="10">
        <f t="shared" si="3"/>
        <v>1</v>
      </c>
      <c r="O14" s="10">
        <f t="shared" si="4"/>
        <v>0</v>
      </c>
      <c r="P14" s="10">
        <f t="shared" si="5"/>
        <v>0</v>
      </c>
      <c r="Q14" s="10">
        <f t="shared" si="6"/>
        <v>0</v>
      </c>
      <c r="R14" s="10">
        <f t="shared" si="7"/>
        <v>0</v>
      </c>
      <c r="S14" s="10">
        <f t="shared" si="8"/>
        <v>0</v>
      </c>
      <c r="T14" s="10">
        <f t="shared" si="9"/>
        <v>0</v>
      </c>
      <c r="U14" s="10">
        <f t="shared" ref="U14:U18" si="11">U13+((O14)^2)/2</f>
        <v>2</v>
      </c>
      <c r="V14" s="2"/>
      <c r="W14" s="2"/>
      <c r="X14" s="2"/>
      <c r="Y14" s="2"/>
      <c r="Z14" s="2"/>
    </row>
    <row r="15" ht="12.0" customHeight="1">
      <c r="A15" s="9" t="s">
        <v>30</v>
      </c>
      <c r="B15" s="10">
        <f t="shared" ref="B15:F15" si="10">B14+P14</f>
        <v>0.2</v>
      </c>
      <c r="C15" s="10">
        <f t="shared" si="10"/>
        <v>1.02</v>
      </c>
      <c r="D15" s="10">
        <f t="shared" si="10"/>
        <v>0.7</v>
      </c>
      <c r="E15" s="10">
        <f t="shared" si="10"/>
        <v>0.28</v>
      </c>
      <c r="F15" s="10">
        <f t="shared" si="10"/>
        <v>0.04</v>
      </c>
      <c r="G15" s="11">
        <v>1.0</v>
      </c>
      <c r="H15" s="10">
        <v>4.7</v>
      </c>
      <c r="I15" s="10">
        <v>3.2</v>
      </c>
      <c r="J15" s="10">
        <v>1.3</v>
      </c>
      <c r="K15" s="10">
        <v>0.2</v>
      </c>
      <c r="L15" s="10">
        <v>1.0</v>
      </c>
      <c r="M15" s="10">
        <f t="shared" si="2"/>
        <v>7.606</v>
      </c>
      <c r="N15" s="10">
        <f t="shared" si="3"/>
        <v>1</v>
      </c>
      <c r="O15" s="10">
        <f t="shared" si="4"/>
        <v>0</v>
      </c>
      <c r="P15" s="10">
        <f t="shared" si="5"/>
        <v>0</v>
      </c>
      <c r="Q15" s="10">
        <f t="shared" si="6"/>
        <v>0</v>
      </c>
      <c r="R15" s="10">
        <f t="shared" si="7"/>
        <v>0</v>
      </c>
      <c r="S15" s="10">
        <f t="shared" si="8"/>
        <v>0</v>
      </c>
      <c r="T15" s="10">
        <f t="shared" si="9"/>
        <v>0</v>
      </c>
      <c r="U15" s="10">
        <f t="shared" si="11"/>
        <v>2</v>
      </c>
      <c r="V15" s="2"/>
      <c r="W15" s="2"/>
      <c r="X15" s="2"/>
      <c r="Y15" s="2"/>
      <c r="Z15" s="2"/>
    </row>
    <row r="16" ht="12.0" customHeight="1">
      <c r="A16" s="9" t="s">
        <v>31</v>
      </c>
      <c r="B16" s="10">
        <f t="shared" ref="B16:F16" si="12">B15+P15</f>
        <v>0.2</v>
      </c>
      <c r="C16" s="10">
        <f t="shared" si="12"/>
        <v>1.02</v>
      </c>
      <c r="D16" s="10">
        <f t="shared" si="12"/>
        <v>0.7</v>
      </c>
      <c r="E16" s="10">
        <f t="shared" si="12"/>
        <v>0.28</v>
      </c>
      <c r="F16" s="10">
        <f t="shared" si="12"/>
        <v>0.04</v>
      </c>
      <c r="G16" s="11">
        <v>1.0</v>
      </c>
      <c r="H16" s="10">
        <v>7.0</v>
      </c>
      <c r="I16" s="10">
        <v>3.2</v>
      </c>
      <c r="J16" s="10">
        <v>4.7</v>
      </c>
      <c r="K16" s="10">
        <v>1.4</v>
      </c>
      <c r="L16" s="10">
        <v>-1.0</v>
      </c>
      <c r="M16" s="10">
        <f t="shared" si="2"/>
        <v>10.952</v>
      </c>
      <c r="N16" s="10">
        <f t="shared" si="3"/>
        <v>1</v>
      </c>
      <c r="O16" s="10">
        <f t="shared" si="4"/>
        <v>-2</v>
      </c>
      <c r="P16" s="10">
        <f t="shared" si="5"/>
        <v>-0.2</v>
      </c>
      <c r="Q16" s="10">
        <f t="shared" si="6"/>
        <v>-1.4</v>
      </c>
      <c r="R16" s="10">
        <f t="shared" si="7"/>
        <v>-0.64</v>
      </c>
      <c r="S16" s="10">
        <f t="shared" si="8"/>
        <v>-0.94</v>
      </c>
      <c r="T16" s="10">
        <f t="shared" si="9"/>
        <v>-0.28</v>
      </c>
      <c r="U16" s="10">
        <f t="shared" si="11"/>
        <v>4</v>
      </c>
      <c r="V16" s="2"/>
      <c r="W16" s="2"/>
      <c r="X16" s="2"/>
      <c r="Y16" s="2"/>
      <c r="Z16" s="2"/>
    </row>
    <row r="17" ht="12.0" customHeight="1">
      <c r="A17" s="9" t="s">
        <v>32</v>
      </c>
      <c r="B17" s="10">
        <f t="shared" ref="B17:F17" si="13">B16+P16</f>
        <v>0</v>
      </c>
      <c r="C17" s="10">
        <f t="shared" si="13"/>
        <v>-0.38</v>
      </c>
      <c r="D17" s="10">
        <f t="shared" si="13"/>
        <v>0.06</v>
      </c>
      <c r="E17" s="10">
        <f t="shared" si="13"/>
        <v>-0.66</v>
      </c>
      <c r="F17" s="10">
        <f t="shared" si="13"/>
        <v>-0.24</v>
      </c>
      <c r="G17" s="11">
        <v>1.0</v>
      </c>
      <c r="H17" s="10">
        <v>6.4</v>
      </c>
      <c r="I17" s="10">
        <v>3.2</v>
      </c>
      <c r="J17" s="10">
        <v>4.5</v>
      </c>
      <c r="K17" s="10">
        <v>1.5</v>
      </c>
      <c r="L17" s="10">
        <v>-1.0</v>
      </c>
      <c r="M17" s="10">
        <f t="shared" si="2"/>
        <v>-5.57</v>
      </c>
      <c r="N17" s="10">
        <f t="shared" si="3"/>
        <v>-1</v>
      </c>
      <c r="O17" s="10">
        <f t="shared" si="4"/>
        <v>0</v>
      </c>
      <c r="P17" s="10">
        <f t="shared" si="5"/>
        <v>0</v>
      </c>
      <c r="Q17" s="10">
        <f t="shared" si="6"/>
        <v>0</v>
      </c>
      <c r="R17" s="10">
        <f t="shared" si="7"/>
        <v>0</v>
      </c>
      <c r="S17" s="10">
        <f t="shared" si="8"/>
        <v>0</v>
      </c>
      <c r="T17" s="10">
        <f t="shared" si="9"/>
        <v>0</v>
      </c>
      <c r="U17" s="10">
        <f t="shared" si="11"/>
        <v>4</v>
      </c>
      <c r="V17" s="2"/>
      <c r="W17" s="2"/>
      <c r="X17" s="2"/>
      <c r="Y17" s="2"/>
      <c r="Z17" s="2"/>
    </row>
    <row r="18" ht="12.0" customHeight="1">
      <c r="A18" s="9" t="s">
        <v>33</v>
      </c>
      <c r="B18" s="10">
        <f t="shared" ref="B18:F18" si="14">B17+P17</f>
        <v>0</v>
      </c>
      <c r="C18" s="10">
        <f t="shared" si="14"/>
        <v>-0.38</v>
      </c>
      <c r="D18" s="10">
        <f t="shared" si="14"/>
        <v>0.06</v>
      </c>
      <c r="E18" s="10">
        <f t="shared" si="14"/>
        <v>-0.66</v>
      </c>
      <c r="F18" s="10">
        <f t="shared" si="14"/>
        <v>-0.24</v>
      </c>
      <c r="G18" s="11">
        <v>1.0</v>
      </c>
      <c r="H18" s="10">
        <v>6.9</v>
      </c>
      <c r="I18" s="10">
        <v>3.1</v>
      </c>
      <c r="J18" s="10">
        <v>4.9</v>
      </c>
      <c r="K18" s="10">
        <v>1.5</v>
      </c>
      <c r="L18" s="10">
        <v>-1.0</v>
      </c>
      <c r="M18" s="10">
        <f t="shared" si="2"/>
        <v>-6.03</v>
      </c>
      <c r="N18" s="10">
        <f t="shared" si="3"/>
        <v>-1</v>
      </c>
      <c r="O18" s="10">
        <f t="shared" si="4"/>
        <v>0</v>
      </c>
      <c r="P18" s="10">
        <f t="shared" si="5"/>
        <v>0</v>
      </c>
      <c r="Q18" s="10">
        <f t="shared" si="6"/>
        <v>0</v>
      </c>
      <c r="R18" s="10">
        <f t="shared" si="7"/>
        <v>0</v>
      </c>
      <c r="S18" s="10">
        <f t="shared" si="8"/>
        <v>0</v>
      </c>
      <c r="T18" s="10">
        <f t="shared" si="9"/>
        <v>0</v>
      </c>
      <c r="U18" s="10">
        <f t="shared" si="11"/>
        <v>4</v>
      </c>
      <c r="V18" s="2"/>
      <c r="W18" s="2"/>
      <c r="X18" s="2"/>
      <c r="Y18" s="2"/>
      <c r="Z18" s="2"/>
    </row>
    <row r="19" ht="12.0" customHeight="1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 t="s">
        <v>34</v>
      </c>
      <c r="U19" s="10">
        <f>U18</f>
        <v>4</v>
      </c>
      <c r="V19" s="2"/>
      <c r="W19" s="2"/>
      <c r="X19" s="2"/>
      <c r="Y19" s="2"/>
      <c r="Z19" s="2"/>
    </row>
    <row r="20" ht="12.0" customHeight="1">
      <c r="A20" s="12" t="s">
        <v>35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2"/>
      <c r="W20" s="2"/>
      <c r="X20" s="2"/>
      <c r="Y20" s="2"/>
      <c r="Z20" s="2"/>
    </row>
    <row r="21" ht="12.0" customHeight="1">
      <c r="A21" s="12" t="s">
        <v>28</v>
      </c>
      <c r="B21" s="13">
        <f t="shared" ref="B21:F21" si="15">B18</f>
        <v>0</v>
      </c>
      <c r="C21" s="13">
        <f t="shared" si="15"/>
        <v>-0.38</v>
      </c>
      <c r="D21" s="13">
        <f t="shared" si="15"/>
        <v>0.06</v>
      </c>
      <c r="E21" s="13">
        <f t="shared" si="15"/>
        <v>-0.66</v>
      </c>
      <c r="F21" s="13">
        <f t="shared" si="15"/>
        <v>-0.24</v>
      </c>
      <c r="G21" s="14">
        <v>1.0</v>
      </c>
      <c r="H21" s="13">
        <v>5.1</v>
      </c>
      <c r="I21" s="13">
        <v>3.5</v>
      </c>
      <c r="J21" s="13">
        <v>1.4</v>
      </c>
      <c r="K21" s="13">
        <v>0.2</v>
      </c>
      <c r="L21" s="13">
        <v>1.0</v>
      </c>
      <c r="M21" s="13">
        <f t="shared" ref="M21:M26" si="17">G21*B21+H21*C21+I21*D21+J21*E21+K21*F21</f>
        <v>-2.7</v>
      </c>
      <c r="N21" s="13">
        <f t="shared" ref="N21:N26" si="18">IF(M21&lt;=0,-1,1)</f>
        <v>-1</v>
      </c>
      <c r="O21" s="13">
        <f t="shared" ref="O21:O26" si="19">L21-N21</f>
        <v>2</v>
      </c>
      <c r="P21" s="13">
        <f t="shared" ref="P21:P26" si="20">0.1*O21*G21</f>
        <v>0.2</v>
      </c>
      <c r="Q21" s="13">
        <f t="shared" ref="Q21:Q26" si="21">0.1*O21*H21</f>
        <v>1.02</v>
      </c>
      <c r="R21" s="13">
        <f t="shared" ref="R21:R26" si="22">0.1*O21*I21</f>
        <v>0.7</v>
      </c>
      <c r="S21" s="13">
        <f t="shared" ref="S21:S26" si="23">0.1*O21*J21</f>
        <v>0.28</v>
      </c>
      <c r="T21" s="13">
        <f t="shared" ref="T21:T26" si="24">0.1*O21*K21</f>
        <v>0.04</v>
      </c>
      <c r="U21" s="13">
        <f>Q4+(O21)^2/2</f>
        <v>2</v>
      </c>
      <c r="V21" s="2"/>
      <c r="W21" s="2"/>
      <c r="X21" s="2"/>
      <c r="Y21" s="2"/>
      <c r="Z21" s="2"/>
    </row>
    <row r="22" ht="12.0" customHeight="1">
      <c r="A22" s="12" t="s">
        <v>29</v>
      </c>
      <c r="B22" s="13">
        <f t="shared" ref="B22:F22" si="16">B21+P21</f>
        <v>0.2</v>
      </c>
      <c r="C22" s="13">
        <f t="shared" si="16"/>
        <v>0.64</v>
      </c>
      <c r="D22" s="13">
        <f t="shared" si="16"/>
        <v>0.76</v>
      </c>
      <c r="E22" s="13">
        <f t="shared" si="16"/>
        <v>-0.38</v>
      </c>
      <c r="F22" s="13">
        <f t="shared" si="16"/>
        <v>-0.2</v>
      </c>
      <c r="G22" s="14">
        <v>1.0</v>
      </c>
      <c r="H22" s="13">
        <v>4.9</v>
      </c>
      <c r="I22" s="13">
        <v>3.0</v>
      </c>
      <c r="J22" s="13">
        <v>1.4</v>
      </c>
      <c r="K22" s="13">
        <v>0.2</v>
      </c>
      <c r="L22" s="13">
        <v>1.0</v>
      </c>
      <c r="M22" s="13">
        <f t="shared" si="17"/>
        <v>5.044</v>
      </c>
      <c r="N22" s="13">
        <f t="shared" si="18"/>
        <v>1</v>
      </c>
      <c r="O22" s="13">
        <f t="shared" si="19"/>
        <v>0</v>
      </c>
      <c r="P22" s="13">
        <f t="shared" si="20"/>
        <v>0</v>
      </c>
      <c r="Q22" s="13">
        <f t="shared" si="21"/>
        <v>0</v>
      </c>
      <c r="R22" s="13">
        <f t="shared" si="22"/>
        <v>0</v>
      </c>
      <c r="S22" s="13">
        <f t="shared" si="23"/>
        <v>0</v>
      </c>
      <c r="T22" s="13">
        <f t="shared" si="24"/>
        <v>0</v>
      </c>
      <c r="U22" s="13">
        <f t="shared" ref="U22:U26" si="26">U21+(O22)^2/2</f>
        <v>2</v>
      </c>
      <c r="V22" s="2"/>
      <c r="W22" s="2"/>
      <c r="X22" s="2"/>
      <c r="Y22" s="2"/>
      <c r="Z22" s="2"/>
    </row>
    <row r="23" ht="12.0" customHeight="1">
      <c r="A23" s="12" t="s">
        <v>30</v>
      </c>
      <c r="B23" s="13">
        <f t="shared" ref="B23:F23" si="25">B22+P22</f>
        <v>0.2</v>
      </c>
      <c r="C23" s="13">
        <f t="shared" si="25"/>
        <v>0.64</v>
      </c>
      <c r="D23" s="13">
        <f t="shared" si="25"/>
        <v>0.76</v>
      </c>
      <c r="E23" s="13">
        <f t="shared" si="25"/>
        <v>-0.38</v>
      </c>
      <c r="F23" s="13">
        <f t="shared" si="25"/>
        <v>-0.2</v>
      </c>
      <c r="G23" s="14">
        <v>1.0</v>
      </c>
      <c r="H23" s="13">
        <v>4.7</v>
      </c>
      <c r="I23" s="13">
        <v>3.2</v>
      </c>
      <c r="J23" s="13">
        <v>1.3</v>
      </c>
      <c r="K23" s="13">
        <v>0.2</v>
      </c>
      <c r="L23" s="13">
        <v>1.0</v>
      </c>
      <c r="M23" s="13">
        <f t="shared" si="17"/>
        <v>5.106</v>
      </c>
      <c r="N23" s="13">
        <f t="shared" si="18"/>
        <v>1</v>
      </c>
      <c r="O23" s="13">
        <f t="shared" si="19"/>
        <v>0</v>
      </c>
      <c r="P23" s="13">
        <f t="shared" si="20"/>
        <v>0</v>
      </c>
      <c r="Q23" s="13">
        <f t="shared" si="21"/>
        <v>0</v>
      </c>
      <c r="R23" s="13">
        <f t="shared" si="22"/>
        <v>0</v>
      </c>
      <c r="S23" s="13">
        <f t="shared" si="23"/>
        <v>0</v>
      </c>
      <c r="T23" s="13">
        <f t="shared" si="24"/>
        <v>0</v>
      </c>
      <c r="U23" s="13">
        <f t="shared" si="26"/>
        <v>2</v>
      </c>
      <c r="V23" s="2"/>
      <c r="W23" s="2"/>
      <c r="X23" s="2"/>
      <c r="Y23" s="2"/>
      <c r="Z23" s="2"/>
    </row>
    <row r="24" ht="12.0" customHeight="1">
      <c r="A24" s="12" t="s">
        <v>31</v>
      </c>
      <c r="B24" s="13">
        <f t="shared" ref="B24:F24" si="27">B23+P23</f>
        <v>0.2</v>
      </c>
      <c r="C24" s="13">
        <f t="shared" si="27"/>
        <v>0.64</v>
      </c>
      <c r="D24" s="13">
        <f t="shared" si="27"/>
        <v>0.76</v>
      </c>
      <c r="E24" s="13">
        <f t="shared" si="27"/>
        <v>-0.38</v>
      </c>
      <c r="F24" s="13">
        <f t="shared" si="27"/>
        <v>-0.2</v>
      </c>
      <c r="G24" s="14">
        <v>1.0</v>
      </c>
      <c r="H24" s="13">
        <v>7.0</v>
      </c>
      <c r="I24" s="13">
        <v>3.2</v>
      </c>
      <c r="J24" s="13">
        <v>4.7</v>
      </c>
      <c r="K24" s="13">
        <v>1.4</v>
      </c>
      <c r="L24" s="13">
        <v>-1.0</v>
      </c>
      <c r="M24" s="13">
        <f t="shared" si="17"/>
        <v>5.046</v>
      </c>
      <c r="N24" s="13">
        <f t="shared" si="18"/>
        <v>1</v>
      </c>
      <c r="O24" s="13">
        <f t="shared" si="19"/>
        <v>-2</v>
      </c>
      <c r="P24" s="13">
        <f t="shared" si="20"/>
        <v>-0.2</v>
      </c>
      <c r="Q24" s="13">
        <f t="shared" si="21"/>
        <v>-1.4</v>
      </c>
      <c r="R24" s="13">
        <f t="shared" si="22"/>
        <v>-0.64</v>
      </c>
      <c r="S24" s="13">
        <f t="shared" si="23"/>
        <v>-0.94</v>
      </c>
      <c r="T24" s="13">
        <f t="shared" si="24"/>
        <v>-0.28</v>
      </c>
      <c r="U24" s="13">
        <f t="shared" si="26"/>
        <v>4</v>
      </c>
      <c r="V24" s="2"/>
      <c r="W24" s="2"/>
      <c r="X24" s="2"/>
      <c r="Y24" s="2"/>
      <c r="Z24" s="2"/>
    </row>
    <row r="25" ht="12.0" customHeight="1">
      <c r="A25" s="12" t="s">
        <v>32</v>
      </c>
      <c r="B25" s="13">
        <f t="shared" ref="B25:F25" si="28">B24+P24</f>
        <v>0</v>
      </c>
      <c r="C25" s="13">
        <f t="shared" si="28"/>
        <v>-0.76</v>
      </c>
      <c r="D25" s="13">
        <f t="shared" si="28"/>
        <v>0.12</v>
      </c>
      <c r="E25" s="13">
        <f t="shared" si="28"/>
        <v>-1.32</v>
      </c>
      <c r="F25" s="13">
        <f t="shared" si="28"/>
        <v>-0.48</v>
      </c>
      <c r="G25" s="14">
        <v>1.0</v>
      </c>
      <c r="H25" s="13">
        <v>6.4</v>
      </c>
      <c r="I25" s="13">
        <v>3.2</v>
      </c>
      <c r="J25" s="13">
        <v>4.5</v>
      </c>
      <c r="K25" s="13">
        <v>1.5</v>
      </c>
      <c r="L25" s="13">
        <v>-1.0</v>
      </c>
      <c r="M25" s="13">
        <f t="shared" si="17"/>
        <v>-11.14</v>
      </c>
      <c r="N25" s="13">
        <f t="shared" si="18"/>
        <v>-1</v>
      </c>
      <c r="O25" s="13">
        <f t="shared" si="19"/>
        <v>0</v>
      </c>
      <c r="P25" s="13">
        <f t="shared" si="20"/>
        <v>0</v>
      </c>
      <c r="Q25" s="13">
        <f t="shared" si="21"/>
        <v>0</v>
      </c>
      <c r="R25" s="13">
        <f t="shared" si="22"/>
        <v>0</v>
      </c>
      <c r="S25" s="13">
        <f t="shared" si="23"/>
        <v>0</v>
      </c>
      <c r="T25" s="13">
        <f t="shared" si="24"/>
        <v>0</v>
      </c>
      <c r="U25" s="13">
        <f t="shared" si="26"/>
        <v>4</v>
      </c>
      <c r="V25" s="2"/>
      <c r="W25" s="2"/>
      <c r="X25" s="2"/>
      <c r="Y25" s="2"/>
      <c r="Z25" s="2"/>
    </row>
    <row r="26" ht="12.0" customHeight="1">
      <c r="A26" s="12" t="s">
        <v>33</v>
      </c>
      <c r="B26" s="13">
        <f t="shared" ref="B26:F26" si="29">B25+P25</f>
        <v>0</v>
      </c>
      <c r="C26" s="13">
        <f t="shared" si="29"/>
        <v>-0.76</v>
      </c>
      <c r="D26" s="13">
        <f t="shared" si="29"/>
        <v>0.12</v>
      </c>
      <c r="E26" s="13">
        <f t="shared" si="29"/>
        <v>-1.32</v>
      </c>
      <c r="F26" s="13">
        <f t="shared" si="29"/>
        <v>-0.48</v>
      </c>
      <c r="G26" s="14">
        <v>1.0</v>
      </c>
      <c r="H26" s="13">
        <v>6.9</v>
      </c>
      <c r="I26" s="13">
        <v>3.1</v>
      </c>
      <c r="J26" s="13">
        <v>4.9</v>
      </c>
      <c r="K26" s="13">
        <v>1.5</v>
      </c>
      <c r="L26" s="13">
        <v>-1.0</v>
      </c>
      <c r="M26" s="13">
        <f t="shared" si="17"/>
        <v>-12.06</v>
      </c>
      <c r="N26" s="13">
        <f t="shared" si="18"/>
        <v>-1</v>
      </c>
      <c r="O26" s="13">
        <f t="shared" si="19"/>
        <v>0</v>
      </c>
      <c r="P26" s="13">
        <f t="shared" si="20"/>
        <v>0</v>
      </c>
      <c r="Q26" s="13">
        <f t="shared" si="21"/>
        <v>0</v>
      </c>
      <c r="R26" s="13">
        <f t="shared" si="22"/>
        <v>0</v>
      </c>
      <c r="S26" s="13">
        <f t="shared" si="23"/>
        <v>0</v>
      </c>
      <c r="T26" s="13">
        <f t="shared" si="24"/>
        <v>0</v>
      </c>
      <c r="U26" s="13">
        <f t="shared" si="26"/>
        <v>4</v>
      </c>
      <c r="V26" s="2"/>
      <c r="W26" s="2"/>
      <c r="X26" s="2"/>
      <c r="Y26" s="2"/>
      <c r="Z26" s="2"/>
    </row>
    <row r="27" ht="12.0" customHeight="1">
      <c r="A27" s="12"/>
      <c r="B27" s="13"/>
      <c r="C27" s="13"/>
      <c r="D27" s="13"/>
      <c r="E27" s="13"/>
      <c r="F27" s="13"/>
      <c r="G27" s="14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 t="s">
        <v>34</v>
      </c>
      <c r="U27" s="13">
        <f>U26</f>
        <v>4</v>
      </c>
      <c r="V27" s="2"/>
      <c r="W27" s="2"/>
      <c r="X27" s="2"/>
      <c r="Y27" s="2"/>
      <c r="Z27" s="2"/>
    </row>
    <row r="28" ht="12.0" customHeight="1">
      <c r="A28" s="15" t="s">
        <v>36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2"/>
      <c r="W28" s="2"/>
      <c r="X28" s="2"/>
      <c r="Y28" s="2"/>
      <c r="Z28" s="2"/>
    </row>
    <row r="29" ht="12.0" customHeight="1">
      <c r="A29" s="9" t="s">
        <v>28</v>
      </c>
      <c r="B29" s="11">
        <f t="shared" ref="B29:F29" si="30">B26</f>
        <v>0</v>
      </c>
      <c r="C29" s="11">
        <f t="shared" si="30"/>
        <v>-0.76</v>
      </c>
      <c r="D29" s="11">
        <f t="shared" si="30"/>
        <v>0.12</v>
      </c>
      <c r="E29" s="11">
        <f t="shared" si="30"/>
        <v>-1.32</v>
      </c>
      <c r="F29" s="11">
        <f t="shared" si="30"/>
        <v>-0.48</v>
      </c>
      <c r="G29" s="11">
        <v>1.0</v>
      </c>
      <c r="H29" s="10">
        <v>5.1</v>
      </c>
      <c r="I29" s="10">
        <v>3.5</v>
      </c>
      <c r="J29" s="10">
        <v>1.4</v>
      </c>
      <c r="K29" s="10">
        <v>0.2</v>
      </c>
      <c r="L29" s="10">
        <v>1.0</v>
      </c>
      <c r="M29" s="10">
        <f t="shared" ref="M29:M34" si="32">G29*B29+H29*C29+I29*D29+J29*E29+K29*F29</f>
        <v>-5.4</v>
      </c>
      <c r="N29" s="10">
        <f t="shared" ref="N29:N34" si="33">IF(M29&lt;=0,-1,1)</f>
        <v>-1</v>
      </c>
      <c r="O29" s="10">
        <f t="shared" ref="O29:O34" si="34">L29-N29</f>
        <v>2</v>
      </c>
      <c r="P29" s="10">
        <f t="shared" ref="P29:P34" si="35">0.1*O29*G29</f>
        <v>0.2</v>
      </c>
      <c r="Q29" s="10">
        <f t="shared" ref="Q29:Q34" si="36">0.1*O29*H29</f>
        <v>1.02</v>
      </c>
      <c r="R29" s="10">
        <f t="shared" ref="R29:R34" si="37">0.1*O29*I29</f>
        <v>0.7</v>
      </c>
      <c r="S29" s="10">
        <f t="shared" ref="S29:S34" si="38">0.1*O29*J29</f>
        <v>0.28</v>
      </c>
      <c r="T29" s="10">
        <f t="shared" ref="T29:T34" si="39">0.1*O29*K29</f>
        <v>0.04</v>
      </c>
      <c r="U29" s="10">
        <f>Q20+(O29)^2/2</f>
        <v>2</v>
      </c>
      <c r="V29" s="2"/>
      <c r="W29" s="2"/>
      <c r="X29" s="2"/>
      <c r="Y29" s="2"/>
      <c r="Z29" s="2"/>
    </row>
    <row r="30" ht="12.0" customHeight="1">
      <c r="A30" s="9" t="s">
        <v>29</v>
      </c>
      <c r="B30" s="10">
        <f t="shared" ref="B30:F30" si="31">B29+P29</f>
        <v>0.2</v>
      </c>
      <c r="C30" s="10">
        <f t="shared" si="31"/>
        <v>0.26</v>
      </c>
      <c r="D30" s="10">
        <f t="shared" si="31"/>
        <v>0.82</v>
      </c>
      <c r="E30" s="10">
        <f t="shared" si="31"/>
        <v>-1.04</v>
      </c>
      <c r="F30" s="10">
        <f t="shared" si="31"/>
        <v>-0.44</v>
      </c>
      <c r="G30" s="11">
        <v>1.0</v>
      </c>
      <c r="H30" s="10">
        <v>4.9</v>
      </c>
      <c r="I30" s="10">
        <v>3.0</v>
      </c>
      <c r="J30" s="10">
        <v>1.4</v>
      </c>
      <c r="K30" s="10">
        <v>0.2</v>
      </c>
      <c r="L30" s="10">
        <v>1.0</v>
      </c>
      <c r="M30" s="10">
        <f t="shared" si="32"/>
        <v>2.39</v>
      </c>
      <c r="N30" s="10">
        <f t="shared" si="33"/>
        <v>1</v>
      </c>
      <c r="O30" s="10">
        <f t="shared" si="34"/>
        <v>0</v>
      </c>
      <c r="P30" s="10">
        <f t="shared" si="35"/>
        <v>0</v>
      </c>
      <c r="Q30" s="10">
        <f t="shared" si="36"/>
        <v>0</v>
      </c>
      <c r="R30" s="10">
        <f t="shared" si="37"/>
        <v>0</v>
      </c>
      <c r="S30" s="10">
        <f t="shared" si="38"/>
        <v>0</v>
      </c>
      <c r="T30" s="10">
        <f t="shared" si="39"/>
        <v>0</v>
      </c>
      <c r="U30" s="10">
        <f t="shared" ref="U30:U34" si="41">U29+((O30)^2)/2</f>
        <v>2</v>
      </c>
      <c r="V30" s="2"/>
      <c r="W30" s="2"/>
      <c r="X30" s="2"/>
      <c r="Y30" s="2"/>
      <c r="Z30" s="2"/>
    </row>
    <row r="31" ht="12.0" customHeight="1">
      <c r="A31" s="9" t="s">
        <v>30</v>
      </c>
      <c r="B31" s="10">
        <f t="shared" ref="B31:F31" si="40">B30+P30</f>
        <v>0.2</v>
      </c>
      <c r="C31" s="10">
        <f t="shared" si="40"/>
        <v>0.26</v>
      </c>
      <c r="D31" s="10">
        <f t="shared" si="40"/>
        <v>0.82</v>
      </c>
      <c r="E31" s="10">
        <f t="shared" si="40"/>
        <v>-1.04</v>
      </c>
      <c r="F31" s="10">
        <f t="shared" si="40"/>
        <v>-0.44</v>
      </c>
      <c r="G31" s="11">
        <v>1.0</v>
      </c>
      <c r="H31" s="10">
        <v>4.7</v>
      </c>
      <c r="I31" s="10">
        <v>3.2</v>
      </c>
      <c r="J31" s="10">
        <v>1.3</v>
      </c>
      <c r="K31" s="10">
        <v>0.2</v>
      </c>
      <c r="L31" s="10">
        <v>1.0</v>
      </c>
      <c r="M31" s="10">
        <f t="shared" si="32"/>
        <v>2.606</v>
      </c>
      <c r="N31" s="10">
        <f t="shared" si="33"/>
        <v>1</v>
      </c>
      <c r="O31" s="10">
        <f t="shared" si="34"/>
        <v>0</v>
      </c>
      <c r="P31" s="10">
        <f t="shared" si="35"/>
        <v>0</v>
      </c>
      <c r="Q31" s="10">
        <f t="shared" si="36"/>
        <v>0</v>
      </c>
      <c r="R31" s="10">
        <f t="shared" si="37"/>
        <v>0</v>
      </c>
      <c r="S31" s="10">
        <f t="shared" si="38"/>
        <v>0</v>
      </c>
      <c r="T31" s="10">
        <f t="shared" si="39"/>
        <v>0</v>
      </c>
      <c r="U31" s="10">
        <f t="shared" si="41"/>
        <v>2</v>
      </c>
      <c r="V31" s="2"/>
      <c r="W31" s="2"/>
      <c r="X31" s="2"/>
      <c r="Y31" s="2"/>
      <c r="Z31" s="2"/>
    </row>
    <row r="32" ht="12.0" customHeight="1">
      <c r="A32" s="9" t="s">
        <v>31</v>
      </c>
      <c r="B32" s="10">
        <f t="shared" ref="B32:F32" si="42">B31+P31</f>
        <v>0.2</v>
      </c>
      <c r="C32" s="10">
        <f t="shared" si="42"/>
        <v>0.26</v>
      </c>
      <c r="D32" s="10">
        <f t="shared" si="42"/>
        <v>0.82</v>
      </c>
      <c r="E32" s="10">
        <f t="shared" si="42"/>
        <v>-1.04</v>
      </c>
      <c r="F32" s="10">
        <f t="shared" si="42"/>
        <v>-0.44</v>
      </c>
      <c r="G32" s="11">
        <v>1.0</v>
      </c>
      <c r="H32" s="10">
        <v>7.0</v>
      </c>
      <c r="I32" s="10">
        <v>3.2</v>
      </c>
      <c r="J32" s="10">
        <v>4.7</v>
      </c>
      <c r="K32" s="10">
        <v>1.4</v>
      </c>
      <c r="L32" s="10">
        <v>-1.0</v>
      </c>
      <c r="M32" s="10">
        <f t="shared" si="32"/>
        <v>-0.86</v>
      </c>
      <c r="N32" s="10">
        <f t="shared" si="33"/>
        <v>-1</v>
      </c>
      <c r="O32" s="10">
        <f t="shared" si="34"/>
        <v>0</v>
      </c>
      <c r="P32" s="10">
        <f t="shared" si="35"/>
        <v>0</v>
      </c>
      <c r="Q32" s="10">
        <f t="shared" si="36"/>
        <v>0</v>
      </c>
      <c r="R32" s="10">
        <f t="shared" si="37"/>
        <v>0</v>
      </c>
      <c r="S32" s="10">
        <f t="shared" si="38"/>
        <v>0</v>
      </c>
      <c r="T32" s="10">
        <f t="shared" si="39"/>
        <v>0</v>
      </c>
      <c r="U32" s="10">
        <f t="shared" si="41"/>
        <v>2</v>
      </c>
      <c r="V32" s="2"/>
      <c r="W32" s="2"/>
      <c r="X32" s="2"/>
      <c r="Y32" s="2"/>
      <c r="Z32" s="2"/>
    </row>
    <row r="33" ht="12.0" customHeight="1">
      <c r="A33" s="9" t="s">
        <v>32</v>
      </c>
      <c r="B33" s="10">
        <f t="shared" ref="B33:F33" si="43">B32+P32</f>
        <v>0.2</v>
      </c>
      <c r="C33" s="10">
        <f t="shared" si="43"/>
        <v>0.26</v>
      </c>
      <c r="D33" s="10">
        <f t="shared" si="43"/>
        <v>0.82</v>
      </c>
      <c r="E33" s="10">
        <f t="shared" si="43"/>
        <v>-1.04</v>
      </c>
      <c r="F33" s="10">
        <f t="shared" si="43"/>
        <v>-0.44</v>
      </c>
      <c r="G33" s="11">
        <v>1.0</v>
      </c>
      <c r="H33" s="10">
        <v>6.4</v>
      </c>
      <c r="I33" s="10">
        <v>3.2</v>
      </c>
      <c r="J33" s="10">
        <v>4.5</v>
      </c>
      <c r="K33" s="10">
        <v>1.5</v>
      </c>
      <c r="L33" s="10">
        <v>-1.0</v>
      </c>
      <c r="M33" s="10">
        <f t="shared" si="32"/>
        <v>-0.852</v>
      </c>
      <c r="N33" s="10">
        <f t="shared" si="33"/>
        <v>-1</v>
      </c>
      <c r="O33" s="10">
        <f t="shared" si="34"/>
        <v>0</v>
      </c>
      <c r="P33" s="10">
        <f t="shared" si="35"/>
        <v>0</v>
      </c>
      <c r="Q33" s="10">
        <f t="shared" si="36"/>
        <v>0</v>
      </c>
      <c r="R33" s="10">
        <f t="shared" si="37"/>
        <v>0</v>
      </c>
      <c r="S33" s="10">
        <f t="shared" si="38"/>
        <v>0</v>
      </c>
      <c r="T33" s="10">
        <f t="shared" si="39"/>
        <v>0</v>
      </c>
      <c r="U33" s="10">
        <f t="shared" si="41"/>
        <v>2</v>
      </c>
      <c r="V33" s="2"/>
      <c r="W33" s="2"/>
      <c r="X33" s="2"/>
      <c r="Y33" s="2"/>
      <c r="Z33" s="2"/>
    </row>
    <row r="34" ht="12.0" customHeight="1">
      <c r="A34" s="9" t="s">
        <v>33</v>
      </c>
      <c r="B34" s="10">
        <f t="shared" ref="B34:F34" si="44">B33+P33</f>
        <v>0.2</v>
      </c>
      <c r="C34" s="10">
        <f t="shared" si="44"/>
        <v>0.26</v>
      </c>
      <c r="D34" s="10">
        <f t="shared" si="44"/>
        <v>0.82</v>
      </c>
      <c r="E34" s="10">
        <f t="shared" si="44"/>
        <v>-1.04</v>
      </c>
      <c r="F34" s="10">
        <f t="shared" si="44"/>
        <v>-0.44</v>
      </c>
      <c r="G34" s="11">
        <v>1.0</v>
      </c>
      <c r="H34" s="10">
        <v>6.9</v>
      </c>
      <c r="I34" s="10">
        <v>3.1</v>
      </c>
      <c r="J34" s="10">
        <v>4.9</v>
      </c>
      <c r="K34" s="10">
        <v>1.5</v>
      </c>
      <c r="L34" s="10">
        <v>-1.0</v>
      </c>
      <c r="M34" s="10">
        <f t="shared" si="32"/>
        <v>-1.22</v>
      </c>
      <c r="N34" s="10">
        <f t="shared" si="33"/>
        <v>-1</v>
      </c>
      <c r="O34" s="10">
        <f t="shared" si="34"/>
        <v>0</v>
      </c>
      <c r="P34" s="10">
        <f t="shared" si="35"/>
        <v>0</v>
      </c>
      <c r="Q34" s="10">
        <f t="shared" si="36"/>
        <v>0</v>
      </c>
      <c r="R34" s="10">
        <f t="shared" si="37"/>
        <v>0</v>
      </c>
      <c r="S34" s="10">
        <f t="shared" si="38"/>
        <v>0</v>
      </c>
      <c r="T34" s="10">
        <f t="shared" si="39"/>
        <v>0</v>
      </c>
      <c r="U34" s="10">
        <f t="shared" si="41"/>
        <v>2</v>
      </c>
      <c r="V34" s="2"/>
      <c r="W34" s="2"/>
      <c r="X34" s="2"/>
      <c r="Y34" s="2"/>
      <c r="Z34" s="2"/>
    </row>
    <row r="35" ht="12.0" customHeight="1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 t="s">
        <v>34</v>
      </c>
      <c r="U35" s="10">
        <f>U34</f>
        <v>2</v>
      </c>
      <c r="V35" s="2"/>
      <c r="W35" s="2"/>
      <c r="X35" s="2"/>
      <c r="Y35" s="2"/>
      <c r="Z35" s="2"/>
    </row>
    <row r="36" ht="12.0" customHeight="1">
      <c r="A36" s="16" t="s">
        <v>37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2"/>
      <c r="W36" s="2"/>
      <c r="X36" s="2"/>
      <c r="Y36" s="2"/>
      <c r="Z36" s="2"/>
    </row>
    <row r="37" ht="12.0" customHeight="1">
      <c r="A37" s="12" t="s">
        <v>28</v>
      </c>
      <c r="B37" s="13">
        <f t="shared" ref="B37:F37" si="45">B34</f>
        <v>0.2</v>
      </c>
      <c r="C37" s="13">
        <f t="shared" si="45"/>
        <v>0.26</v>
      </c>
      <c r="D37" s="13">
        <f t="shared" si="45"/>
        <v>0.82</v>
      </c>
      <c r="E37" s="13">
        <f t="shared" si="45"/>
        <v>-1.04</v>
      </c>
      <c r="F37" s="13">
        <f t="shared" si="45"/>
        <v>-0.44</v>
      </c>
      <c r="G37" s="14">
        <v>1.0</v>
      </c>
      <c r="H37" s="13">
        <v>5.1</v>
      </c>
      <c r="I37" s="13">
        <v>3.5</v>
      </c>
      <c r="J37" s="13">
        <v>1.4</v>
      </c>
      <c r="K37" s="13">
        <v>0.2</v>
      </c>
      <c r="L37" s="13">
        <v>1.0</v>
      </c>
      <c r="M37" s="13">
        <f t="shared" ref="M37:M42" si="47">G37*B37+H37*C37+I37*D37+J37*E37+K37*F37</f>
        <v>2.852</v>
      </c>
      <c r="N37" s="13">
        <f t="shared" ref="N37:N42" si="48">IF(M37&lt;=0,-1,1)</f>
        <v>1</v>
      </c>
      <c r="O37" s="13">
        <f t="shared" ref="O37:O42" si="49">L37-N37</f>
        <v>0</v>
      </c>
      <c r="P37" s="13">
        <f t="shared" ref="P37:P42" si="50">0.1*O37*G37</f>
        <v>0</v>
      </c>
      <c r="Q37" s="13">
        <f t="shared" ref="Q37:Q42" si="51">0.1*O37*H37</f>
        <v>0</v>
      </c>
      <c r="R37" s="13">
        <f t="shared" ref="R37:R42" si="52">0.1*O37*I37</f>
        <v>0</v>
      </c>
      <c r="S37" s="13">
        <f t="shared" ref="S37:S42" si="53">0.1*O37*J37</f>
        <v>0</v>
      </c>
      <c r="T37" s="13">
        <f t="shared" ref="T37:T42" si="54">0.1*O37*K37</f>
        <v>0</v>
      </c>
      <c r="U37" s="13">
        <f>Q20+(O37)^2/2</f>
        <v>0</v>
      </c>
      <c r="V37" s="2"/>
      <c r="W37" s="2"/>
      <c r="X37" s="2"/>
      <c r="Y37" s="2"/>
      <c r="Z37" s="2"/>
    </row>
    <row r="38" ht="12.0" customHeight="1">
      <c r="A38" s="12" t="s">
        <v>29</v>
      </c>
      <c r="B38" s="13">
        <f t="shared" ref="B38:F38" si="46">B37+P37</f>
        <v>0.2</v>
      </c>
      <c r="C38" s="13">
        <f t="shared" si="46"/>
        <v>0.26</v>
      </c>
      <c r="D38" s="13">
        <f t="shared" si="46"/>
        <v>0.82</v>
      </c>
      <c r="E38" s="13">
        <f t="shared" si="46"/>
        <v>-1.04</v>
      </c>
      <c r="F38" s="13">
        <f t="shared" si="46"/>
        <v>-0.44</v>
      </c>
      <c r="G38" s="14">
        <v>1.0</v>
      </c>
      <c r="H38" s="13">
        <v>4.9</v>
      </c>
      <c r="I38" s="13">
        <v>3.0</v>
      </c>
      <c r="J38" s="13">
        <v>1.4</v>
      </c>
      <c r="K38" s="13">
        <v>0.2</v>
      </c>
      <c r="L38" s="13">
        <v>1.0</v>
      </c>
      <c r="M38" s="13">
        <f t="shared" si="47"/>
        <v>2.39</v>
      </c>
      <c r="N38" s="13">
        <f t="shared" si="48"/>
        <v>1</v>
      </c>
      <c r="O38" s="13">
        <f t="shared" si="49"/>
        <v>0</v>
      </c>
      <c r="P38" s="13">
        <f t="shared" si="50"/>
        <v>0</v>
      </c>
      <c r="Q38" s="13">
        <f t="shared" si="51"/>
        <v>0</v>
      </c>
      <c r="R38" s="13">
        <f t="shared" si="52"/>
        <v>0</v>
      </c>
      <c r="S38" s="13">
        <f t="shared" si="53"/>
        <v>0</v>
      </c>
      <c r="T38" s="13">
        <f t="shared" si="54"/>
        <v>0</v>
      </c>
      <c r="U38" s="13">
        <f t="shared" ref="U38:U42" si="56">U37+(O38)^2/2</f>
        <v>0</v>
      </c>
      <c r="V38" s="2"/>
      <c r="W38" s="2"/>
      <c r="X38" s="2"/>
      <c r="Y38" s="2"/>
      <c r="Z38" s="2"/>
    </row>
    <row r="39" ht="12.0" customHeight="1">
      <c r="A39" s="12" t="s">
        <v>30</v>
      </c>
      <c r="B39" s="13">
        <f t="shared" ref="B39:F39" si="55">B38+P38</f>
        <v>0.2</v>
      </c>
      <c r="C39" s="13">
        <f t="shared" si="55"/>
        <v>0.26</v>
      </c>
      <c r="D39" s="13">
        <f t="shared" si="55"/>
        <v>0.82</v>
      </c>
      <c r="E39" s="13">
        <f t="shared" si="55"/>
        <v>-1.04</v>
      </c>
      <c r="F39" s="13">
        <f t="shared" si="55"/>
        <v>-0.44</v>
      </c>
      <c r="G39" s="14">
        <v>1.0</v>
      </c>
      <c r="H39" s="13">
        <v>4.7</v>
      </c>
      <c r="I39" s="13">
        <v>3.2</v>
      </c>
      <c r="J39" s="13">
        <v>1.3</v>
      </c>
      <c r="K39" s="13">
        <v>0.2</v>
      </c>
      <c r="L39" s="13">
        <v>1.0</v>
      </c>
      <c r="M39" s="13">
        <f t="shared" si="47"/>
        <v>2.606</v>
      </c>
      <c r="N39" s="13">
        <f t="shared" si="48"/>
        <v>1</v>
      </c>
      <c r="O39" s="13">
        <f t="shared" si="49"/>
        <v>0</v>
      </c>
      <c r="P39" s="13">
        <f t="shared" si="50"/>
        <v>0</v>
      </c>
      <c r="Q39" s="13">
        <f t="shared" si="51"/>
        <v>0</v>
      </c>
      <c r="R39" s="13">
        <f t="shared" si="52"/>
        <v>0</v>
      </c>
      <c r="S39" s="13">
        <f t="shared" si="53"/>
        <v>0</v>
      </c>
      <c r="T39" s="13">
        <f t="shared" si="54"/>
        <v>0</v>
      </c>
      <c r="U39" s="13">
        <f t="shared" si="56"/>
        <v>0</v>
      </c>
      <c r="V39" s="2"/>
      <c r="W39" s="2"/>
      <c r="X39" s="2"/>
      <c r="Y39" s="2"/>
      <c r="Z39" s="2"/>
    </row>
    <row r="40" ht="12.0" customHeight="1">
      <c r="A40" s="12" t="s">
        <v>31</v>
      </c>
      <c r="B40" s="13">
        <f t="shared" ref="B40:F40" si="57">B39+P39</f>
        <v>0.2</v>
      </c>
      <c r="C40" s="13">
        <f t="shared" si="57"/>
        <v>0.26</v>
      </c>
      <c r="D40" s="13">
        <f t="shared" si="57"/>
        <v>0.82</v>
      </c>
      <c r="E40" s="13">
        <f t="shared" si="57"/>
        <v>-1.04</v>
      </c>
      <c r="F40" s="13">
        <f t="shared" si="57"/>
        <v>-0.44</v>
      </c>
      <c r="G40" s="14">
        <v>1.0</v>
      </c>
      <c r="H40" s="13">
        <v>7.0</v>
      </c>
      <c r="I40" s="13">
        <v>3.2</v>
      </c>
      <c r="J40" s="13">
        <v>4.7</v>
      </c>
      <c r="K40" s="13">
        <v>1.4</v>
      </c>
      <c r="L40" s="13">
        <v>-1.0</v>
      </c>
      <c r="M40" s="13">
        <f t="shared" si="47"/>
        <v>-0.86</v>
      </c>
      <c r="N40" s="13">
        <f t="shared" si="48"/>
        <v>-1</v>
      </c>
      <c r="O40" s="13">
        <f t="shared" si="49"/>
        <v>0</v>
      </c>
      <c r="P40" s="13">
        <f t="shared" si="50"/>
        <v>0</v>
      </c>
      <c r="Q40" s="13">
        <f t="shared" si="51"/>
        <v>0</v>
      </c>
      <c r="R40" s="13">
        <f t="shared" si="52"/>
        <v>0</v>
      </c>
      <c r="S40" s="13">
        <f t="shared" si="53"/>
        <v>0</v>
      </c>
      <c r="T40" s="13">
        <f t="shared" si="54"/>
        <v>0</v>
      </c>
      <c r="U40" s="13">
        <f t="shared" si="56"/>
        <v>0</v>
      </c>
      <c r="V40" s="2"/>
      <c r="W40" s="2"/>
      <c r="X40" s="2"/>
      <c r="Y40" s="2"/>
      <c r="Z40" s="2"/>
    </row>
    <row r="41" ht="12.0" customHeight="1">
      <c r="A41" s="12" t="s">
        <v>32</v>
      </c>
      <c r="B41" s="13">
        <f t="shared" ref="B41:F41" si="58">B40+P40</f>
        <v>0.2</v>
      </c>
      <c r="C41" s="13">
        <f t="shared" si="58"/>
        <v>0.26</v>
      </c>
      <c r="D41" s="13">
        <f t="shared" si="58"/>
        <v>0.82</v>
      </c>
      <c r="E41" s="13">
        <f t="shared" si="58"/>
        <v>-1.04</v>
      </c>
      <c r="F41" s="13">
        <f t="shared" si="58"/>
        <v>-0.44</v>
      </c>
      <c r="G41" s="14">
        <v>1.0</v>
      </c>
      <c r="H41" s="13">
        <v>6.4</v>
      </c>
      <c r="I41" s="13">
        <v>3.2</v>
      </c>
      <c r="J41" s="13">
        <v>4.5</v>
      </c>
      <c r="K41" s="13">
        <v>1.5</v>
      </c>
      <c r="L41" s="13">
        <v>-1.0</v>
      </c>
      <c r="M41" s="13">
        <f t="shared" si="47"/>
        <v>-0.852</v>
      </c>
      <c r="N41" s="13">
        <f t="shared" si="48"/>
        <v>-1</v>
      </c>
      <c r="O41" s="13">
        <f t="shared" si="49"/>
        <v>0</v>
      </c>
      <c r="P41" s="13">
        <f t="shared" si="50"/>
        <v>0</v>
      </c>
      <c r="Q41" s="13">
        <f t="shared" si="51"/>
        <v>0</v>
      </c>
      <c r="R41" s="13">
        <f t="shared" si="52"/>
        <v>0</v>
      </c>
      <c r="S41" s="13">
        <f t="shared" si="53"/>
        <v>0</v>
      </c>
      <c r="T41" s="13">
        <f t="shared" si="54"/>
        <v>0</v>
      </c>
      <c r="U41" s="13">
        <f t="shared" si="56"/>
        <v>0</v>
      </c>
      <c r="V41" s="2"/>
      <c r="W41" s="2"/>
      <c r="X41" s="2"/>
      <c r="Y41" s="2"/>
      <c r="Z41" s="2"/>
    </row>
    <row r="42" ht="12.0" customHeight="1">
      <c r="A42" s="12" t="s">
        <v>33</v>
      </c>
      <c r="B42" s="13">
        <f t="shared" ref="B42:F42" si="59">B41+P41</f>
        <v>0.2</v>
      </c>
      <c r="C42" s="13">
        <f t="shared" si="59"/>
        <v>0.26</v>
      </c>
      <c r="D42" s="13">
        <f t="shared" si="59"/>
        <v>0.82</v>
      </c>
      <c r="E42" s="13">
        <f t="shared" si="59"/>
        <v>-1.04</v>
      </c>
      <c r="F42" s="13">
        <f t="shared" si="59"/>
        <v>-0.44</v>
      </c>
      <c r="G42" s="14">
        <v>1.0</v>
      </c>
      <c r="H42" s="13">
        <v>6.9</v>
      </c>
      <c r="I42" s="13">
        <v>3.1</v>
      </c>
      <c r="J42" s="13">
        <v>4.9</v>
      </c>
      <c r="K42" s="13">
        <v>1.5</v>
      </c>
      <c r="L42" s="13">
        <v>-1.0</v>
      </c>
      <c r="M42" s="13">
        <f t="shared" si="47"/>
        <v>-1.22</v>
      </c>
      <c r="N42" s="13">
        <f t="shared" si="48"/>
        <v>-1</v>
      </c>
      <c r="O42" s="13">
        <f t="shared" si="49"/>
        <v>0</v>
      </c>
      <c r="P42" s="13">
        <f t="shared" si="50"/>
        <v>0</v>
      </c>
      <c r="Q42" s="13">
        <f t="shared" si="51"/>
        <v>0</v>
      </c>
      <c r="R42" s="13">
        <f t="shared" si="52"/>
        <v>0</v>
      </c>
      <c r="S42" s="13">
        <f t="shared" si="53"/>
        <v>0</v>
      </c>
      <c r="T42" s="13">
        <f t="shared" si="54"/>
        <v>0</v>
      </c>
      <c r="U42" s="13">
        <f t="shared" si="56"/>
        <v>0</v>
      </c>
      <c r="V42" s="2"/>
      <c r="W42" s="2"/>
      <c r="X42" s="2"/>
      <c r="Y42" s="2"/>
      <c r="Z42" s="2"/>
    </row>
    <row r="43" ht="12.0" customHeight="1">
      <c r="A43" s="12"/>
      <c r="B43" s="13"/>
      <c r="C43" s="13"/>
      <c r="D43" s="13"/>
      <c r="E43" s="13"/>
      <c r="F43" s="13"/>
      <c r="G43" s="14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 t="s">
        <v>34</v>
      </c>
      <c r="U43" s="13">
        <f>U42</f>
        <v>0</v>
      </c>
      <c r="V43" s="2"/>
      <c r="W43" s="2"/>
      <c r="X43" s="2"/>
      <c r="Y43" s="2"/>
      <c r="Z43" s="2"/>
    </row>
    <row r="44" ht="12.0" customHeight="1">
      <c r="A44" s="17" t="s">
        <v>38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3"/>
      <c r="V44" s="18"/>
      <c r="W44" s="18"/>
      <c r="X44" s="18"/>
      <c r="Y44" s="18"/>
      <c r="Z44" s="18"/>
    </row>
    <row r="45" ht="12.0" customHeight="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3"/>
      <c r="V45" s="18"/>
      <c r="W45" s="18"/>
      <c r="X45" s="18"/>
      <c r="Y45" s="18"/>
      <c r="Z45" s="18"/>
    </row>
    <row r="46" ht="15.75" customHeight="1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5"/>
      <c r="V46" s="2"/>
      <c r="W46" s="2"/>
      <c r="X46" s="2"/>
      <c r="Y46" s="2"/>
      <c r="Z46" s="2"/>
    </row>
    <row r="47" ht="15.75" customHeight="1">
      <c r="A47" s="8" t="s">
        <v>39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5"/>
      <c r="V47" s="2"/>
      <c r="W47" s="2"/>
      <c r="X47" s="2"/>
      <c r="Y47" s="2"/>
      <c r="Z47" s="2"/>
    </row>
    <row r="48" ht="15.75" customHeight="1">
      <c r="A48" s="5"/>
      <c r="B48" s="4" t="s">
        <v>12</v>
      </c>
      <c r="C48" s="4" t="s">
        <v>13</v>
      </c>
      <c r="D48" s="4" t="s">
        <v>14</v>
      </c>
      <c r="E48" s="4" t="s">
        <v>15</v>
      </c>
      <c r="F48" s="4" t="s">
        <v>16</v>
      </c>
      <c r="G48" s="4" t="s">
        <v>17</v>
      </c>
      <c r="H48" s="4" t="s">
        <v>3</v>
      </c>
      <c r="I48" s="4" t="s">
        <v>4</v>
      </c>
      <c r="J48" s="4" t="s">
        <v>5</v>
      </c>
      <c r="K48" s="4" t="s">
        <v>6</v>
      </c>
      <c r="L48" s="4" t="s">
        <v>7</v>
      </c>
      <c r="M48" s="4" t="s">
        <v>18</v>
      </c>
      <c r="N48" s="4" t="s">
        <v>20</v>
      </c>
      <c r="O48" s="4" t="s">
        <v>21</v>
      </c>
      <c r="P48" s="4" t="s">
        <v>22</v>
      </c>
      <c r="Q48" s="4" t="s">
        <v>23</v>
      </c>
      <c r="R48" s="4" t="s">
        <v>24</v>
      </c>
      <c r="S48" s="4" t="s">
        <v>25</v>
      </c>
      <c r="T48" s="4" t="s">
        <v>26</v>
      </c>
      <c r="U48" s="5"/>
      <c r="V48" s="2"/>
      <c r="W48" s="2"/>
      <c r="X48" s="2"/>
      <c r="Y48" s="2"/>
      <c r="Z48" s="2"/>
    </row>
    <row r="49" ht="15.75" customHeight="1">
      <c r="A49" s="9" t="s">
        <v>27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1">
        <v>0.0</v>
      </c>
      <c r="U49" s="9"/>
      <c r="V49" s="2"/>
      <c r="W49" s="2"/>
      <c r="X49" s="2"/>
      <c r="Y49" s="2"/>
      <c r="Z49" s="2"/>
    </row>
    <row r="50" ht="15.75" customHeight="1">
      <c r="A50" s="9" t="s">
        <v>28</v>
      </c>
      <c r="B50" s="11">
        <v>0.0</v>
      </c>
      <c r="C50" s="11">
        <v>0.0</v>
      </c>
      <c r="D50" s="11">
        <v>0.0</v>
      </c>
      <c r="E50" s="11">
        <v>0.0</v>
      </c>
      <c r="F50" s="11">
        <v>0.0</v>
      </c>
      <c r="G50" s="11">
        <v>1.0</v>
      </c>
      <c r="H50" s="10">
        <v>5.1</v>
      </c>
      <c r="I50" s="10">
        <v>3.5</v>
      </c>
      <c r="J50" s="10">
        <v>1.4</v>
      </c>
      <c r="K50" s="10">
        <v>0.2</v>
      </c>
      <c r="L50" s="10">
        <v>1.0</v>
      </c>
      <c r="M50" s="10">
        <f t="shared" ref="M50:M55" si="60">G50*B50+H50*C50+I50*D50+J50*E50+K50*F50</f>
        <v>0</v>
      </c>
      <c r="N50" s="10">
        <f t="shared" ref="N50:N55" si="61">L50-M50</f>
        <v>1</v>
      </c>
      <c r="O50" s="10">
        <f>0.1*N50*G50</f>
        <v>0.1</v>
      </c>
      <c r="P50" s="10">
        <f>0.1*N50*H50</f>
        <v>0.51</v>
      </c>
      <c r="Q50" s="10">
        <f>0.1*N50*I50</f>
        <v>0.35</v>
      </c>
      <c r="R50" s="10">
        <f>0.1*N50*J50</f>
        <v>0.14</v>
      </c>
      <c r="S50" s="10">
        <f>0.1*N50*K50</f>
        <v>0.02</v>
      </c>
      <c r="T50" s="10">
        <f t="shared" ref="T50:T55" si="62">T49+(N50)^2/2</f>
        <v>0.5</v>
      </c>
      <c r="U50" s="9"/>
      <c r="V50" s="2"/>
      <c r="W50" s="2"/>
      <c r="X50" s="2"/>
      <c r="Y50" s="2"/>
      <c r="Z50" s="2"/>
    </row>
    <row r="51" ht="15.75" customHeight="1">
      <c r="A51" s="9" t="s">
        <v>29</v>
      </c>
      <c r="B51" s="11">
        <v>0.0</v>
      </c>
      <c r="C51" s="11">
        <v>0.0</v>
      </c>
      <c r="D51" s="11">
        <v>0.0</v>
      </c>
      <c r="E51" s="11">
        <v>0.0</v>
      </c>
      <c r="F51" s="11">
        <v>0.0</v>
      </c>
      <c r="G51" s="11">
        <v>1.0</v>
      </c>
      <c r="H51" s="10">
        <v>4.9</v>
      </c>
      <c r="I51" s="10">
        <v>3.0</v>
      </c>
      <c r="J51" s="10">
        <v>1.4</v>
      </c>
      <c r="K51" s="10">
        <v>0.2</v>
      </c>
      <c r="L51" s="10">
        <v>1.0</v>
      </c>
      <c r="M51" s="10">
        <f t="shared" si="60"/>
        <v>0</v>
      </c>
      <c r="N51" s="10">
        <f t="shared" si="61"/>
        <v>1</v>
      </c>
      <c r="O51" s="10">
        <f t="shared" ref="O51:O55" si="63">O50+(0.1*N51*G51)</f>
        <v>0.2</v>
      </c>
      <c r="P51" s="10">
        <f t="shared" ref="P51:P55" si="64">P50+0.1*N51*H51</f>
        <v>1</v>
      </c>
      <c r="Q51" s="10">
        <f t="shared" ref="Q51:Q55" si="65">Q50+0.1*N51*I51</f>
        <v>0.65</v>
      </c>
      <c r="R51" s="10">
        <f t="shared" ref="R51:R55" si="66">0.1*N51*J51+R50</f>
        <v>0.28</v>
      </c>
      <c r="S51" s="10">
        <f t="shared" ref="S51:S55" si="67">0.1*N51*K51+S50</f>
        <v>0.04</v>
      </c>
      <c r="T51" s="10">
        <f t="shared" si="62"/>
        <v>1</v>
      </c>
      <c r="U51" s="9"/>
      <c r="V51" s="2"/>
      <c r="W51" s="2"/>
      <c r="X51" s="2"/>
      <c r="Y51" s="2"/>
      <c r="Z51" s="2"/>
    </row>
    <row r="52" ht="15.75" customHeight="1">
      <c r="A52" s="9" t="s">
        <v>30</v>
      </c>
      <c r="B52" s="11">
        <v>0.0</v>
      </c>
      <c r="C52" s="11">
        <v>0.0</v>
      </c>
      <c r="D52" s="11">
        <v>0.0</v>
      </c>
      <c r="E52" s="11">
        <v>0.0</v>
      </c>
      <c r="F52" s="11">
        <v>0.0</v>
      </c>
      <c r="G52" s="11">
        <v>1.0</v>
      </c>
      <c r="H52" s="10">
        <v>4.7</v>
      </c>
      <c r="I52" s="10">
        <v>3.2</v>
      </c>
      <c r="J52" s="10">
        <v>1.3</v>
      </c>
      <c r="K52" s="10">
        <v>0.2</v>
      </c>
      <c r="L52" s="10">
        <v>1.0</v>
      </c>
      <c r="M52" s="10">
        <f t="shared" si="60"/>
        <v>0</v>
      </c>
      <c r="N52" s="10">
        <f t="shared" si="61"/>
        <v>1</v>
      </c>
      <c r="O52" s="10">
        <f t="shared" si="63"/>
        <v>0.3</v>
      </c>
      <c r="P52" s="10">
        <f t="shared" si="64"/>
        <v>1.47</v>
      </c>
      <c r="Q52" s="10">
        <f t="shared" si="65"/>
        <v>0.97</v>
      </c>
      <c r="R52" s="10">
        <f t="shared" si="66"/>
        <v>0.41</v>
      </c>
      <c r="S52" s="10">
        <f t="shared" si="67"/>
        <v>0.06</v>
      </c>
      <c r="T52" s="10">
        <f t="shared" si="62"/>
        <v>1.5</v>
      </c>
      <c r="U52" s="9"/>
      <c r="V52" s="2"/>
      <c r="W52" s="2"/>
      <c r="X52" s="2"/>
      <c r="Y52" s="2"/>
      <c r="Z52" s="2"/>
    </row>
    <row r="53" ht="15.75" customHeight="1">
      <c r="A53" s="9" t="s">
        <v>31</v>
      </c>
      <c r="B53" s="11">
        <v>0.0</v>
      </c>
      <c r="C53" s="11">
        <v>0.0</v>
      </c>
      <c r="D53" s="11">
        <v>0.0</v>
      </c>
      <c r="E53" s="11">
        <v>0.0</v>
      </c>
      <c r="F53" s="11">
        <v>0.0</v>
      </c>
      <c r="G53" s="11">
        <v>1.0</v>
      </c>
      <c r="H53" s="10">
        <v>7.0</v>
      </c>
      <c r="I53" s="10">
        <v>3.2</v>
      </c>
      <c r="J53" s="10">
        <v>4.7</v>
      </c>
      <c r="K53" s="10">
        <v>1.4</v>
      </c>
      <c r="L53" s="10">
        <v>-1.0</v>
      </c>
      <c r="M53" s="10">
        <f t="shared" si="60"/>
        <v>0</v>
      </c>
      <c r="N53" s="10">
        <f t="shared" si="61"/>
        <v>-1</v>
      </c>
      <c r="O53" s="10">
        <f t="shared" si="63"/>
        <v>0.2</v>
      </c>
      <c r="P53" s="10">
        <f t="shared" si="64"/>
        <v>0.77</v>
      </c>
      <c r="Q53" s="10">
        <f t="shared" si="65"/>
        <v>0.65</v>
      </c>
      <c r="R53" s="10">
        <f t="shared" si="66"/>
        <v>-0.06</v>
      </c>
      <c r="S53" s="10">
        <f t="shared" si="67"/>
        <v>-0.08</v>
      </c>
      <c r="T53" s="10">
        <f t="shared" si="62"/>
        <v>2</v>
      </c>
      <c r="U53" s="9"/>
      <c r="V53" s="2"/>
      <c r="W53" s="2"/>
      <c r="X53" s="2"/>
      <c r="Y53" s="2"/>
      <c r="Z53" s="2"/>
    </row>
    <row r="54" ht="15.75" customHeight="1">
      <c r="A54" s="9" t="s">
        <v>32</v>
      </c>
      <c r="B54" s="11">
        <v>0.0</v>
      </c>
      <c r="C54" s="11">
        <v>0.0</v>
      </c>
      <c r="D54" s="11">
        <v>0.0</v>
      </c>
      <c r="E54" s="11">
        <v>0.0</v>
      </c>
      <c r="F54" s="11">
        <v>0.0</v>
      </c>
      <c r="G54" s="11">
        <v>1.0</v>
      </c>
      <c r="H54" s="10">
        <v>6.4</v>
      </c>
      <c r="I54" s="10">
        <v>3.2</v>
      </c>
      <c r="J54" s="10">
        <v>4.5</v>
      </c>
      <c r="K54" s="10">
        <v>1.5</v>
      </c>
      <c r="L54" s="10">
        <v>-1.0</v>
      </c>
      <c r="M54" s="10">
        <f t="shared" si="60"/>
        <v>0</v>
      </c>
      <c r="N54" s="10">
        <f t="shared" si="61"/>
        <v>-1</v>
      </c>
      <c r="O54" s="10">
        <f t="shared" si="63"/>
        <v>0.1</v>
      </c>
      <c r="P54" s="10">
        <f t="shared" si="64"/>
        <v>0.13</v>
      </c>
      <c r="Q54" s="10">
        <f t="shared" si="65"/>
        <v>0.33</v>
      </c>
      <c r="R54" s="10">
        <f t="shared" si="66"/>
        <v>-0.51</v>
      </c>
      <c r="S54" s="10">
        <f t="shared" si="67"/>
        <v>-0.23</v>
      </c>
      <c r="T54" s="10">
        <f t="shared" si="62"/>
        <v>2.5</v>
      </c>
      <c r="U54" s="9"/>
      <c r="V54" s="2"/>
      <c r="W54" s="2"/>
      <c r="X54" s="2"/>
      <c r="Y54" s="2"/>
      <c r="Z54" s="2"/>
    </row>
    <row r="55" ht="15.75" customHeight="1">
      <c r="A55" s="9" t="s">
        <v>33</v>
      </c>
      <c r="B55" s="11">
        <v>0.0</v>
      </c>
      <c r="C55" s="11">
        <v>0.0</v>
      </c>
      <c r="D55" s="11">
        <v>0.0</v>
      </c>
      <c r="E55" s="11">
        <v>0.0</v>
      </c>
      <c r="F55" s="11">
        <v>0.0</v>
      </c>
      <c r="G55" s="11">
        <v>1.0</v>
      </c>
      <c r="H55" s="10">
        <v>6.9</v>
      </c>
      <c r="I55" s="10">
        <v>3.1</v>
      </c>
      <c r="J55" s="10">
        <v>4.9</v>
      </c>
      <c r="K55" s="10">
        <v>1.5</v>
      </c>
      <c r="L55" s="10">
        <v>-1.0</v>
      </c>
      <c r="M55" s="10">
        <f t="shared" si="60"/>
        <v>0</v>
      </c>
      <c r="N55" s="10">
        <f t="shared" si="61"/>
        <v>-1</v>
      </c>
      <c r="O55" s="10">
        <f t="shared" si="63"/>
        <v>0</v>
      </c>
      <c r="P55" s="10">
        <f t="shared" si="64"/>
        <v>-0.56</v>
      </c>
      <c r="Q55" s="10">
        <f t="shared" si="65"/>
        <v>0.02</v>
      </c>
      <c r="R55" s="10">
        <f t="shared" si="66"/>
        <v>-1</v>
      </c>
      <c r="S55" s="10">
        <f t="shared" si="67"/>
        <v>-0.38</v>
      </c>
      <c r="T55" s="10">
        <f t="shared" si="62"/>
        <v>3</v>
      </c>
      <c r="U55" s="9"/>
      <c r="V55" s="2"/>
      <c r="W55" s="2"/>
      <c r="X55" s="2"/>
      <c r="Y55" s="2"/>
      <c r="Z55" s="2"/>
    </row>
    <row r="56" ht="15.75" customHeight="1">
      <c r="A56" s="9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1">
        <v>3.0</v>
      </c>
      <c r="U56" s="15" t="s">
        <v>40</v>
      </c>
      <c r="V56" s="2"/>
      <c r="W56" s="2"/>
      <c r="X56" s="2"/>
      <c r="Y56" s="2"/>
      <c r="Z56" s="2"/>
    </row>
    <row r="57" ht="15.75" customHeight="1">
      <c r="A57" s="12" t="s">
        <v>35</v>
      </c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4">
        <v>0.0</v>
      </c>
      <c r="P57" s="14">
        <v>0.0</v>
      </c>
      <c r="Q57" s="14">
        <v>0.0</v>
      </c>
      <c r="R57" s="14">
        <v>0.0</v>
      </c>
      <c r="S57" s="14">
        <v>0.0</v>
      </c>
      <c r="T57" s="14">
        <v>0.0</v>
      </c>
      <c r="U57" s="12"/>
      <c r="V57" s="2"/>
      <c r="W57" s="2"/>
      <c r="X57" s="2"/>
      <c r="Y57" s="2"/>
      <c r="Z57" s="2"/>
    </row>
    <row r="58" ht="15.75" customHeight="1">
      <c r="A58" s="12" t="s">
        <v>28</v>
      </c>
      <c r="B58" s="13">
        <f t="shared" ref="B58:F58" si="68">B55+O55</f>
        <v>0</v>
      </c>
      <c r="C58" s="13">
        <f t="shared" si="68"/>
        <v>-0.56</v>
      </c>
      <c r="D58" s="13">
        <f t="shared" si="68"/>
        <v>0.02</v>
      </c>
      <c r="E58" s="13">
        <f t="shared" si="68"/>
        <v>-1</v>
      </c>
      <c r="F58" s="13">
        <f t="shared" si="68"/>
        <v>-0.38</v>
      </c>
      <c r="G58" s="14">
        <v>1.0</v>
      </c>
      <c r="H58" s="13">
        <v>5.1</v>
      </c>
      <c r="I58" s="13">
        <v>3.5</v>
      </c>
      <c r="J58" s="13">
        <v>1.4</v>
      </c>
      <c r="K58" s="13">
        <v>0.2</v>
      </c>
      <c r="L58" s="13">
        <v>1.0</v>
      </c>
      <c r="M58" s="13">
        <f t="shared" ref="M58:M63" si="69">G58*B58+H58*C58+I58*D58+J58*E58+K58*F58</f>
        <v>-4.262</v>
      </c>
      <c r="N58" s="13">
        <f t="shared" ref="N58:N63" si="70">L58-M58</f>
        <v>5.262</v>
      </c>
      <c r="O58" s="13">
        <f t="shared" ref="O58:O63" si="71">O57+0.1*N58*G58</f>
        <v>0.5262</v>
      </c>
      <c r="P58" s="13">
        <f t="shared" ref="P58:P63" si="72">P57+0.1*N58*H58</f>
        <v>2.68362</v>
      </c>
      <c r="Q58" s="13">
        <f t="shared" ref="Q58:Q63" si="73">Q57+0.1*N58*I58</f>
        <v>1.8417</v>
      </c>
      <c r="R58" s="13">
        <f t="shared" ref="R58:R63" si="74">R57+0.1*N58*J58</f>
        <v>0.73668</v>
      </c>
      <c r="S58" s="13">
        <f t="shared" ref="S58:S63" si="75">S57+0.1*N58*K58</f>
        <v>0.10524</v>
      </c>
      <c r="T58" s="13">
        <f t="shared" ref="T58:T63" si="76">T57+(N58)^2/2</f>
        <v>13.844322</v>
      </c>
      <c r="U58" s="12"/>
      <c r="V58" s="2"/>
      <c r="W58" s="2"/>
      <c r="X58" s="2"/>
      <c r="Y58" s="2"/>
      <c r="Z58" s="2"/>
    </row>
    <row r="59" ht="15.75" customHeight="1">
      <c r="A59" s="12" t="s">
        <v>29</v>
      </c>
      <c r="B59" s="13">
        <v>2.7755575615628914E-17</v>
      </c>
      <c r="C59" s="13">
        <v>-0.5600000000000003</v>
      </c>
      <c r="D59" s="13">
        <v>0.020000000000000018</v>
      </c>
      <c r="E59" s="13">
        <v>-1.0</v>
      </c>
      <c r="F59" s="13">
        <v>-0.38</v>
      </c>
      <c r="G59" s="14">
        <v>1.0</v>
      </c>
      <c r="H59" s="13">
        <v>4.9</v>
      </c>
      <c r="I59" s="13">
        <v>3.0</v>
      </c>
      <c r="J59" s="13">
        <v>1.4</v>
      </c>
      <c r="K59" s="13">
        <v>0.2</v>
      </c>
      <c r="L59" s="13">
        <v>1.0</v>
      </c>
      <c r="M59" s="13">
        <f t="shared" si="69"/>
        <v>-4.16</v>
      </c>
      <c r="N59" s="13">
        <f t="shared" si="70"/>
        <v>5.16</v>
      </c>
      <c r="O59" s="13">
        <f t="shared" si="71"/>
        <v>1.0422</v>
      </c>
      <c r="P59" s="13">
        <f t="shared" si="72"/>
        <v>5.21202</v>
      </c>
      <c r="Q59" s="13">
        <f t="shared" si="73"/>
        <v>3.3897</v>
      </c>
      <c r="R59" s="13">
        <f t="shared" si="74"/>
        <v>1.45908</v>
      </c>
      <c r="S59" s="13">
        <f t="shared" si="75"/>
        <v>0.20844</v>
      </c>
      <c r="T59" s="13">
        <f t="shared" si="76"/>
        <v>27.157122</v>
      </c>
      <c r="U59" s="12"/>
      <c r="V59" s="2"/>
      <c r="W59" s="2"/>
      <c r="X59" s="2"/>
      <c r="Y59" s="2"/>
      <c r="Z59" s="2"/>
    </row>
    <row r="60" ht="15.75" customHeight="1">
      <c r="A60" s="12" t="s">
        <v>30</v>
      </c>
      <c r="B60" s="13">
        <v>2.7755575615628914E-17</v>
      </c>
      <c r="C60" s="13">
        <v>-0.5600000000000003</v>
      </c>
      <c r="D60" s="13">
        <v>0.020000000000000018</v>
      </c>
      <c r="E60" s="13">
        <v>-1.0</v>
      </c>
      <c r="F60" s="13">
        <v>-0.38</v>
      </c>
      <c r="G60" s="14">
        <v>1.0</v>
      </c>
      <c r="H60" s="13">
        <v>4.7</v>
      </c>
      <c r="I60" s="13">
        <v>3.2</v>
      </c>
      <c r="J60" s="13">
        <v>1.3</v>
      </c>
      <c r="K60" s="13">
        <v>0.2</v>
      </c>
      <c r="L60" s="13">
        <v>1.0</v>
      </c>
      <c r="M60" s="13">
        <f t="shared" si="69"/>
        <v>-3.944</v>
      </c>
      <c r="N60" s="13">
        <f t="shared" si="70"/>
        <v>4.944</v>
      </c>
      <c r="O60" s="13">
        <f t="shared" si="71"/>
        <v>1.5366</v>
      </c>
      <c r="P60" s="13">
        <f t="shared" si="72"/>
        <v>7.5357</v>
      </c>
      <c r="Q60" s="13">
        <f t="shared" si="73"/>
        <v>4.97178</v>
      </c>
      <c r="R60" s="13">
        <f t="shared" si="74"/>
        <v>2.1018</v>
      </c>
      <c r="S60" s="13">
        <f t="shared" si="75"/>
        <v>0.30732</v>
      </c>
      <c r="T60" s="13">
        <f t="shared" si="76"/>
        <v>39.37869</v>
      </c>
      <c r="U60" s="12"/>
      <c r="V60" s="2"/>
      <c r="W60" s="2"/>
      <c r="X60" s="2"/>
      <c r="Y60" s="2"/>
      <c r="Z60" s="2"/>
    </row>
    <row r="61" ht="12.0" customHeight="1">
      <c r="A61" s="12" t="s">
        <v>31</v>
      </c>
      <c r="B61" s="13">
        <v>2.7755575615628914E-17</v>
      </c>
      <c r="C61" s="13">
        <v>-0.5600000000000003</v>
      </c>
      <c r="D61" s="13">
        <v>0.020000000000000018</v>
      </c>
      <c r="E61" s="13">
        <v>-1.0</v>
      </c>
      <c r="F61" s="13">
        <v>-0.38</v>
      </c>
      <c r="G61" s="14">
        <v>1.0</v>
      </c>
      <c r="H61" s="13">
        <v>7.0</v>
      </c>
      <c r="I61" s="13">
        <v>3.2</v>
      </c>
      <c r="J61" s="13">
        <v>4.7</v>
      </c>
      <c r="K61" s="13">
        <v>1.4</v>
      </c>
      <c r="L61" s="13">
        <v>-1.0</v>
      </c>
      <c r="M61" s="13">
        <f t="shared" si="69"/>
        <v>-9.088</v>
      </c>
      <c r="N61" s="13">
        <f t="shared" si="70"/>
        <v>8.088</v>
      </c>
      <c r="O61" s="13">
        <f t="shared" si="71"/>
        <v>2.3454</v>
      </c>
      <c r="P61" s="13">
        <f t="shared" si="72"/>
        <v>13.1973</v>
      </c>
      <c r="Q61" s="13">
        <f t="shared" si="73"/>
        <v>7.55994</v>
      </c>
      <c r="R61" s="13">
        <f t="shared" si="74"/>
        <v>5.90316</v>
      </c>
      <c r="S61" s="13">
        <f t="shared" si="75"/>
        <v>1.43964</v>
      </c>
      <c r="T61" s="13">
        <f t="shared" si="76"/>
        <v>72.086562</v>
      </c>
      <c r="U61" s="12"/>
      <c r="V61" s="2"/>
      <c r="W61" s="2"/>
      <c r="X61" s="2"/>
      <c r="Y61" s="2"/>
      <c r="Z61" s="2"/>
    </row>
    <row r="62" ht="12.0" customHeight="1">
      <c r="A62" s="12" t="s">
        <v>32</v>
      </c>
      <c r="B62" s="13">
        <v>2.7755575615628914E-17</v>
      </c>
      <c r="C62" s="13">
        <v>-0.5600000000000003</v>
      </c>
      <c r="D62" s="13">
        <v>0.020000000000000018</v>
      </c>
      <c r="E62" s="13">
        <v>-1.0</v>
      </c>
      <c r="F62" s="13">
        <v>-0.38</v>
      </c>
      <c r="G62" s="14">
        <v>1.0</v>
      </c>
      <c r="H62" s="13">
        <v>6.4</v>
      </c>
      <c r="I62" s="13">
        <v>3.2</v>
      </c>
      <c r="J62" s="13">
        <v>4.5</v>
      </c>
      <c r="K62" s="13">
        <v>1.5</v>
      </c>
      <c r="L62" s="13">
        <v>-1.0</v>
      </c>
      <c r="M62" s="13">
        <f t="shared" si="69"/>
        <v>-8.59</v>
      </c>
      <c r="N62" s="13">
        <f t="shared" si="70"/>
        <v>7.59</v>
      </c>
      <c r="O62" s="13">
        <f t="shared" si="71"/>
        <v>3.1044</v>
      </c>
      <c r="P62" s="13">
        <f t="shared" si="72"/>
        <v>18.0549</v>
      </c>
      <c r="Q62" s="13">
        <f t="shared" si="73"/>
        <v>9.98874</v>
      </c>
      <c r="R62" s="13">
        <f t="shared" si="74"/>
        <v>9.31866</v>
      </c>
      <c r="S62" s="13">
        <f t="shared" si="75"/>
        <v>2.57814</v>
      </c>
      <c r="T62" s="13">
        <f t="shared" si="76"/>
        <v>100.890612</v>
      </c>
      <c r="U62" s="12"/>
      <c r="V62" s="2"/>
      <c r="W62" s="2"/>
      <c r="X62" s="2"/>
      <c r="Y62" s="2"/>
      <c r="Z62" s="2"/>
    </row>
    <row r="63" ht="12.0" customHeight="1">
      <c r="A63" s="12" t="s">
        <v>33</v>
      </c>
      <c r="B63" s="13">
        <v>2.7755575615628914E-17</v>
      </c>
      <c r="C63" s="13">
        <v>-0.5600000000000003</v>
      </c>
      <c r="D63" s="13">
        <v>0.020000000000000018</v>
      </c>
      <c r="E63" s="13">
        <v>-1.0</v>
      </c>
      <c r="F63" s="13">
        <v>-0.38</v>
      </c>
      <c r="G63" s="14">
        <v>1.0</v>
      </c>
      <c r="H63" s="13">
        <v>6.9</v>
      </c>
      <c r="I63" s="13">
        <v>3.1</v>
      </c>
      <c r="J63" s="13">
        <v>4.9</v>
      </c>
      <c r="K63" s="13">
        <v>1.5</v>
      </c>
      <c r="L63" s="13">
        <v>-1.0</v>
      </c>
      <c r="M63" s="13">
        <f t="shared" si="69"/>
        <v>-9.272</v>
      </c>
      <c r="N63" s="13">
        <f t="shared" si="70"/>
        <v>8.272</v>
      </c>
      <c r="O63" s="13">
        <f t="shared" si="71"/>
        <v>3.9316</v>
      </c>
      <c r="P63" s="13">
        <f t="shared" si="72"/>
        <v>23.76258</v>
      </c>
      <c r="Q63" s="13">
        <f t="shared" si="73"/>
        <v>12.55306</v>
      </c>
      <c r="R63" s="13">
        <f t="shared" si="74"/>
        <v>13.37194</v>
      </c>
      <c r="S63" s="13">
        <f t="shared" si="75"/>
        <v>3.81894</v>
      </c>
      <c r="T63" s="13">
        <f t="shared" si="76"/>
        <v>135.103604</v>
      </c>
      <c r="U63" s="12"/>
      <c r="V63" s="2"/>
      <c r="W63" s="2"/>
      <c r="X63" s="2"/>
      <c r="Y63" s="2"/>
      <c r="Z63" s="2"/>
    </row>
    <row r="64" ht="12.0" customHeight="1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>
        <f>T63</f>
        <v>135.103604</v>
      </c>
      <c r="U64" s="16" t="s">
        <v>41</v>
      </c>
      <c r="V64" s="2"/>
      <c r="W64" s="2"/>
      <c r="X64" s="2"/>
      <c r="Y64" s="2"/>
      <c r="Z64" s="2"/>
    </row>
    <row r="65" ht="15.75" customHeight="1">
      <c r="A65" s="15" t="s">
        <v>36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1">
        <v>0.0</v>
      </c>
      <c r="U65" s="9"/>
      <c r="V65" s="2"/>
      <c r="W65" s="2"/>
      <c r="X65" s="2"/>
      <c r="Y65" s="2"/>
      <c r="Z65" s="2"/>
    </row>
    <row r="66" ht="15.75" customHeight="1">
      <c r="A66" s="9" t="s">
        <v>28</v>
      </c>
      <c r="B66" s="11">
        <f t="shared" ref="B66:F66" si="77">B63+O63</f>
        <v>3.9316</v>
      </c>
      <c r="C66" s="11">
        <f t="shared" si="77"/>
        <v>23.20258</v>
      </c>
      <c r="D66" s="11">
        <f t="shared" si="77"/>
        <v>12.57306</v>
      </c>
      <c r="E66" s="11">
        <f t="shared" si="77"/>
        <v>12.37194</v>
      </c>
      <c r="F66" s="11">
        <f t="shared" si="77"/>
        <v>3.43894</v>
      </c>
      <c r="G66" s="11">
        <v>1.0</v>
      </c>
      <c r="H66" s="10">
        <v>5.1</v>
      </c>
      <c r="I66" s="10">
        <v>3.5</v>
      </c>
      <c r="J66" s="10">
        <v>1.4</v>
      </c>
      <c r="K66" s="10">
        <v>0.2</v>
      </c>
      <c r="L66" s="10">
        <v>1.0</v>
      </c>
      <c r="M66" s="10">
        <f t="shared" ref="M66:M71" si="78">G66*B66+H66*C66+I66*D66+J66*E66+K66*F66</f>
        <v>184.278972</v>
      </c>
      <c r="N66" s="10">
        <f t="shared" ref="N66:N71" si="79">L66-M66</f>
        <v>-183.278972</v>
      </c>
      <c r="O66" s="10">
        <f>0.1*N66*G66</f>
        <v>-18.3278972</v>
      </c>
      <c r="P66" s="10">
        <f>0.1*N66*H66</f>
        <v>-93.47227572</v>
      </c>
      <c r="Q66" s="10">
        <f>0.1*N66*I66</f>
        <v>-64.1476402</v>
      </c>
      <c r="R66" s="10">
        <f>0.1*N66*J66</f>
        <v>-25.65905608</v>
      </c>
      <c r="S66" s="10">
        <f>0.1*N66*K66</f>
        <v>-3.66557944</v>
      </c>
      <c r="T66" s="10">
        <f t="shared" ref="T66:T71" si="80">T65+(N66)^2/2</f>
        <v>16795.59079</v>
      </c>
      <c r="U66" s="9"/>
      <c r="V66" s="2"/>
      <c r="W66" s="2"/>
      <c r="X66" s="2"/>
      <c r="Y66" s="2"/>
      <c r="Z66" s="2"/>
    </row>
    <row r="67" ht="15.75" customHeight="1">
      <c r="A67" s="9" t="s">
        <v>29</v>
      </c>
      <c r="B67" s="11">
        <v>3.9316000000000013</v>
      </c>
      <c r="C67" s="11">
        <v>23.202580000000008</v>
      </c>
      <c r="D67" s="11">
        <v>12.573060000000002</v>
      </c>
      <c r="E67" s="11">
        <v>12.371940000000006</v>
      </c>
      <c r="F67" s="11">
        <v>3.4389400000000006</v>
      </c>
      <c r="G67" s="11">
        <v>1.0</v>
      </c>
      <c r="H67" s="10">
        <v>4.9</v>
      </c>
      <c r="I67" s="10">
        <v>3.0</v>
      </c>
      <c r="J67" s="10">
        <v>1.4</v>
      </c>
      <c r="K67" s="10">
        <v>0.2</v>
      </c>
      <c r="L67" s="10">
        <v>1.0</v>
      </c>
      <c r="M67" s="10">
        <f t="shared" si="78"/>
        <v>173.351926</v>
      </c>
      <c r="N67" s="10">
        <f t="shared" si="79"/>
        <v>-172.351926</v>
      </c>
      <c r="O67" s="10">
        <f t="shared" ref="O67:O71" si="81">O66+(0.1*N67*G67)</f>
        <v>-35.5630898</v>
      </c>
      <c r="P67" s="10">
        <f t="shared" ref="P67:P71" si="82">P66+0.1*N67*H67</f>
        <v>-177.9247195</v>
      </c>
      <c r="Q67" s="10">
        <f t="shared" ref="Q67:Q71" si="83">Q66+0.1*N67*I67</f>
        <v>-115.853218</v>
      </c>
      <c r="R67" s="10">
        <f t="shared" ref="R67:R71" si="84">0.1*N67*J67+R66</f>
        <v>-49.78832572</v>
      </c>
      <c r="S67" s="10">
        <f t="shared" ref="S67:S71" si="85">0.1*N67*K67+S66</f>
        <v>-7.11261796</v>
      </c>
      <c r="T67" s="10">
        <f t="shared" si="80"/>
        <v>31648.18399</v>
      </c>
      <c r="U67" s="9"/>
      <c r="V67" s="2"/>
      <c r="W67" s="2"/>
      <c r="X67" s="2"/>
      <c r="Y67" s="2"/>
      <c r="Z67" s="2"/>
    </row>
    <row r="68" ht="15.75" customHeight="1">
      <c r="A68" s="9" t="s">
        <v>30</v>
      </c>
      <c r="B68" s="11">
        <v>3.9316000000000013</v>
      </c>
      <c r="C68" s="11">
        <v>23.202580000000008</v>
      </c>
      <c r="D68" s="11">
        <v>12.573060000000002</v>
      </c>
      <c r="E68" s="11">
        <v>12.371940000000006</v>
      </c>
      <c r="F68" s="11">
        <v>3.4389400000000006</v>
      </c>
      <c r="G68" s="11">
        <v>1.0</v>
      </c>
      <c r="H68" s="10">
        <v>4.7</v>
      </c>
      <c r="I68" s="10">
        <v>3.2</v>
      </c>
      <c r="J68" s="10">
        <v>1.3</v>
      </c>
      <c r="K68" s="10">
        <v>0.2</v>
      </c>
      <c r="L68" s="10">
        <v>1.0</v>
      </c>
      <c r="M68" s="10">
        <f t="shared" si="78"/>
        <v>169.988828</v>
      </c>
      <c r="N68" s="10">
        <f t="shared" si="79"/>
        <v>-168.988828</v>
      </c>
      <c r="O68" s="10">
        <f t="shared" si="81"/>
        <v>-52.4619726</v>
      </c>
      <c r="P68" s="10">
        <f t="shared" si="82"/>
        <v>-257.3494686</v>
      </c>
      <c r="Q68" s="10">
        <f t="shared" si="83"/>
        <v>-169.929643</v>
      </c>
      <c r="R68" s="10">
        <f t="shared" si="84"/>
        <v>-71.75687336</v>
      </c>
      <c r="S68" s="10">
        <f t="shared" si="85"/>
        <v>-10.49239452</v>
      </c>
      <c r="T68" s="10">
        <f t="shared" si="80"/>
        <v>45926.79598</v>
      </c>
      <c r="U68" s="9"/>
      <c r="V68" s="2"/>
      <c r="W68" s="2"/>
      <c r="X68" s="2"/>
      <c r="Y68" s="2"/>
      <c r="Z68" s="2"/>
    </row>
    <row r="69" ht="15.75" customHeight="1">
      <c r="A69" s="9" t="s">
        <v>31</v>
      </c>
      <c r="B69" s="11">
        <v>3.9316000000000013</v>
      </c>
      <c r="C69" s="11">
        <v>23.202580000000008</v>
      </c>
      <c r="D69" s="11">
        <v>12.573060000000002</v>
      </c>
      <c r="E69" s="11">
        <v>12.371940000000006</v>
      </c>
      <c r="F69" s="11">
        <v>3.4389400000000006</v>
      </c>
      <c r="G69" s="11">
        <v>1.0</v>
      </c>
      <c r="H69" s="10">
        <v>7.0</v>
      </c>
      <c r="I69" s="10">
        <v>3.2</v>
      </c>
      <c r="J69" s="10">
        <v>4.7</v>
      </c>
      <c r="K69" s="10">
        <v>1.4</v>
      </c>
      <c r="L69" s="10">
        <v>-1.0</v>
      </c>
      <c r="M69" s="10">
        <f t="shared" si="78"/>
        <v>269.546086</v>
      </c>
      <c r="N69" s="10">
        <f t="shared" si="79"/>
        <v>-270.546086</v>
      </c>
      <c r="O69" s="10">
        <f t="shared" si="81"/>
        <v>-79.5165812</v>
      </c>
      <c r="P69" s="10">
        <f t="shared" si="82"/>
        <v>-446.7317288</v>
      </c>
      <c r="Q69" s="10">
        <f t="shared" si="83"/>
        <v>-256.5043905</v>
      </c>
      <c r="R69" s="10">
        <f t="shared" si="84"/>
        <v>-198.9135338</v>
      </c>
      <c r="S69" s="10">
        <f t="shared" si="85"/>
        <v>-48.36884656</v>
      </c>
      <c r="T69" s="10">
        <f t="shared" si="80"/>
        <v>82524.38831</v>
      </c>
      <c r="U69" s="9"/>
      <c r="V69" s="2"/>
      <c r="W69" s="2"/>
      <c r="X69" s="2"/>
      <c r="Y69" s="2"/>
      <c r="Z69" s="2"/>
    </row>
    <row r="70" ht="15.75" customHeight="1">
      <c r="A70" s="9" t="s">
        <v>32</v>
      </c>
      <c r="B70" s="11">
        <v>3.9316000000000013</v>
      </c>
      <c r="C70" s="11">
        <v>23.202580000000008</v>
      </c>
      <c r="D70" s="11">
        <v>12.573060000000002</v>
      </c>
      <c r="E70" s="11">
        <v>12.371940000000006</v>
      </c>
      <c r="F70" s="11">
        <v>3.4389400000000006</v>
      </c>
      <c r="G70" s="11">
        <v>1.0</v>
      </c>
      <c r="H70" s="10">
        <v>6.4</v>
      </c>
      <c r="I70" s="10">
        <v>3.2</v>
      </c>
      <c r="J70" s="10">
        <v>4.5</v>
      </c>
      <c r="K70" s="10">
        <v>1.5</v>
      </c>
      <c r="L70" s="10">
        <v>-1.0</v>
      </c>
      <c r="M70" s="10">
        <f t="shared" si="78"/>
        <v>253.494044</v>
      </c>
      <c r="N70" s="10">
        <f t="shared" si="79"/>
        <v>-254.494044</v>
      </c>
      <c r="O70" s="10">
        <f t="shared" si="81"/>
        <v>-104.9659856</v>
      </c>
      <c r="P70" s="10">
        <f t="shared" si="82"/>
        <v>-609.607917</v>
      </c>
      <c r="Q70" s="10">
        <f t="shared" si="83"/>
        <v>-337.9424846</v>
      </c>
      <c r="R70" s="10">
        <f t="shared" si="84"/>
        <v>-313.4358536</v>
      </c>
      <c r="S70" s="10">
        <f t="shared" si="85"/>
        <v>-86.54295316</v>
      </c>
      <c r="T70" s="10">
        <f t="shared" si="80"/>
        <v>114907.9975</v>
      </c>
      <c r="U70" s="9"/>
      <c r="V70" s="2"/>
      <c r="W70" s="2"/>
      <c r="X70" s="2"/>
      <c r="Y70" s="2"/>
      <c r="Z70" s="2"/>
    </row>
    <row r="71" ht="15.75" customHeight="1">
      <c r="A71" s="9" t="s">
        <v>33</v>
      </c>
      <c r="B71" s="11">
        <v>3.9316000000000013</v>
      </c>
      <c r="C71" s="11">
        <v>23.202580000000008</v>
      </c>
      <c r="D71" s="11">
        <v>12.573060000000002</v>
      </c>
      <c r="E71" s="11">
        <v>12.371940000000006</v>
      </c>
      <c r="F71" s="11">
        <v>3.4389400000000006</v>
      </c>
      <c r="G71" s="11">
        <v>1.0</v>
      </c>
      <c r="H71" s="10">
        <v>6.9</v>
      </c>
      <c r="I71" s="10">
        <v>3.1</v>
      </c>
      <c r="J71" s="10">
        <v>4.9</v>
      </c>
      <c r="K71" s="10">
        <v>1.5</v>
      </c>
      <c r="L71" s="10">
        <v>-1.0</v>
      </c>
      <c r="M71" s="10">
        <f t="shared" si="78"/>
        <v>268.786804</v>
      </c>
      <c r="N71" s="10">
        <f t="shared" si="79"/>
        <v>-269.786804</v>
      </c>
      <c r="O71" s="10">
        <f t="shared" si="81"/>
        <v>-131.944666</v>
      </c>
      <c r="P71" s="10">
        <f t="shared" si="82"/>
        <v>-795.7608117</v>
      </c>
      <c r="Q71" s="10">
        <f t="shared" si="83"/>
        <v>-421.5763938</v>
      </c>
      <c r="R71" s="10">
        <f t="shared" si="84"/>
        <v>-445.6313875</v>
      </c>
      <c r="S71" s="10">
        <f t="shared" si="85"/>
        <v>-127.0109738</v>
      </c>
      <c r="T71" s="10">
        <f t="shared" si="80"/>
        <v>151300.4573</v>
      </c>
      <c r="U71" s="9"/>
      <c r="V71" s="2"/>
      <c r="W71" s="2"/>
      <c r="X71" s="2"/>
      <c r="Y71" s="2"/>
      <c r="Z71" s="2"/>
    </row>
    <row r="72" ht="15.75" customHeight="1">
      <c r="A72" s="9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1">
        <f>T71</f>
        <v>151300.4573</v>
      </c>
      <c r="U72" s="15" t="s">
        <v>42</v>
      </c>
      <c r="V72" s="2"/>
      <c r="W72" s="2"/>
      <c r="X72" s="2"/>
      <c r="Y72" s="2"/>
      <c r="Z72" s="2"/>
    </row>
    <row r="73" ht="15.75" customHeight="1">
      <c r="A73" s="16" t="s">
        <v>37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4">
        <v>0.0</v>
      </c>
      <c r="P73" s="14">
        <v>0.0</v>
      </c>
      <c r="Q73" s="14">
        <v>0.0</v>
      </c>
      <c r="R73" s="14">
        <v>0.0</v>
      </c>
      <c r="S73" s="14">
        <v>0.0</v>
      </c>
      <c r="T73" s="14">
        <v>0.0</v>
      </c>
      <c r="U73" s="12"/>
      <c r="V73" s="2"/>
      <c r="W73" s="2"/>
      <c r="X73" s="2"/>
      <c r="Y73" s="2"/>
      <c r="Z73" s="2"/>
    </row>
    <row r="74" ht="15.75" customHeight="1">
      <c r="A74" s="12" t="s">
        <v>28</v>
      </c>
      <c r="B74" s="13">
        <f t="shared" ref="B74:F74" si="86">B71+O71</f>
        <v>-128.013066</v>
      </c>
      <c r="C74" s="13">
        <f t="shared" si="86"/>
        <v>-772.5582317</v>
      </c>
      <c r="D74" s="13">
        <f t="shared" si="86"/>
        <v>-409.0033338</v>
      </c>
      <c r="E74" s="13">
        <f t="shared" si="86"/>
        <v>-433.2594475</v>
      </c>
      <c r="F74" s="13">
        <f t="shared" si="86"/>
        <v>-123.5720338</v>
      </c>
      <c r="G74" s="14">
        <v>1.0</v>
      </c>
      <c r="H74" s="13">
        <v>5.1</v>
      </c>
      <c r="I74" s="13">
        <v>3.5</v>
      </c>
      <c r="J74" s="13">
        <v>1.4</v>
      </c>
      <c r="K74" s="13">
        <v>0.2</v>
      </c>
      <c r="L74" s="13">
        <v>1.0</v>
      </c>
      <c r="M74" s="13">
        <f t="shared" ref="M74:M79" si="87">G74*B74+H74*C74+I74*D74+J74*E74+K74*F74</f>
        <v>-6130.849349</v>
      </c>
      <c r="N74" s="13">
        <f t="shared" ref="N74:N79" si="88">L74-M74</f>
        <v>6131.849349</v>
      </c>
      <c r="O74" s="13">
        <f t="shared" ref="O74:O79" si="89">O73+0.1*N74*G74</f>
        <v>613.1849349</v>
      </c>
      <c r="P74" s="13">
        <f t="shared" ref="P74:P79" si="90">P73+0.1*N74*H74</f>
        <v>3127.243168</v>
      </c>
      <c r="Q74" s="13">
        <f t="shared" ref="Q74:Q79" si="91">Q73+0.1*N74*I74</f>
        <v>2146.147272</v>
      </c>
      <c r="R74" s="13">
        <f t="shared" ref="R74:R79" si="92">R73+0.1*N74*J74</f>
        <v>858.4589089</v>
      </c>
      <c r="S74" s="13">
        <f t="shared" ref="S74:S79" si="93">S73+0.1*N74*K74</f>
        <v>122.636987</v>
      </c>
      <c r="T74" s="13">
        <f t="shared" ref="T74:T79" si="94">T73+(N74)^2/2</f>
        <v>18799788.22</v>
      </c>
      <c r="U74" s="12"/>
      <c r="V74" s="2"/>
      <c r="W74" s="2"/>
      <c r="X74" s="2"/>
      <c r="Y74" s="2"/>
      <c r="Z74" s="2"/>
    </row>
    <row r="75" ht="15.75" customHeight="1">
      <c r="A75" s="12" t="s">
        <v>29</v>
      </c>
      <c r="B75" s="13">
        <v>-128.01306600000004</v>
      </c>
      <c r="C75" s="13">
        <v>-772.5582317400003</v>
      </c>
      <c r="D75" s="13">
        <v>-409.0033338000002</v>
      </c>
      <c r="E75" s="13">
        <v>-433.2594475400002</v>
      </c>
      <c r="F75" s="13">
        <v>-123.57203376000007</v>
      </c>
      <c r="G75" s="14">
        <v>1.0</v>
      </c>
      <c r="H75" s="13">
        <v>4.9</v>
      </c>
      <c r="I75" s="13">
        <v>3.0</v>
      </c>
      <c r="J75" s="13">
        <v>1.4</v>
      </c>
      <c r="K75" s="13">
        <v>0.2</v>
      </c>
      <c r="L75" s="13">
        <v>1.0</v>
      </c>
      <c r="M75" s="13">
        <f t="shared" si="87"/>
        <v>-5771.836036</v>
      </c>
      <c r="N75" s="13">
        <f t="shared" si="88"/>
        <v>5772.836036</v>
      </c>
      <c r="O75" s="13">
        <f t="shared" si="89"/>
        <v>1190.468539</v>
      </c>
      <c r="P75" s="13">
        <f t="shared" si="90"/>
        <v>5955.932826</v>
      </c>
      <c r="Q75" s="13">
        <f t="shared" si="91"/>
        <v>3877.998083</v>
      </c>
      <c r="R75" s="13">
        <f t="shared" si="92"/>
        <v>1666.655954</v>
      </c>
      <c r="S75" s="13">
        <f t="shared" si="93"/>
        <v>238.0937077</v>
      </c>
      <c r="T75" s="13">
        <f t="shared" si="94"/>
        <v>35462606.17</v>
      </c>
      <c r="U75" s="12"/>
      <c r="V75" s="2"/>
      <c r="W75" s="2"/>
      <c r="X75" s="2"/>
      <c r="Y75" s="2"/>
      <c r="Z75" s="2"/>
    </row>
    <row r="76" ht="15.75" customHeight="1">
      <c r="A76" s="12" t="s">
        <v>30</v>
      </c>
      <c r="B76" s="13">
        <v>-128.01306600000004</v>
      </c>
      <c r="C76" s="13">
        <v>-772.5582317400003</v>
      </c>
      <c r="D76" s="13">
        <v>-409.0033338000002</v>
      </c>
      <c r="E76" s="13">
        <v>-433.2594475400002</v>
      </c>
      <c r="F76" s="13">
        <v>-123.57203376000007</v>
      </c>
      <c r="G76" s="14">
        <v>1.0</v>
      </c>
      <c r="H76" s="13">
        <v>4.7</v>
      </c>
      <c r="I76" s="13">
        <v>3.2</v>
      </c>
      <c r="J76" s="13">
        <v>1.3</v>
      </c>
      <c r="K76" s="13">
        <v>0.2</v>
      </c>
      <c r="L76" s="13">
        <v>1.0</v>
      </c>
      <c r="M76" s="13">
        <f t="shared" si="87"/>
        <v>-5655.799112</v>
      </c>
      <c r="N76" s="13">
        <f t="shared" si="88"/>
        <v>5656.799112</v>
      </c>
      <c r="O76" s="13">
        <f t="shared" si="89"/>
        <v>1756.14845</v>
      </c>
      <c r="P76" s="13">
        <f t="shared" si="90"/>
        <v>8614.628409</v>
      </c>
      <c r="Q76" s="13">
        <f t="shared" si="91"/>
        <v>5688.173799</v>
      </c>
      <c r="R76" s="13">
        <f t="shared" si="92"/>
        <v>2402.039839</v>
      </c>
      <c r="S76" s="13">
        <f t="shared" si="93"/>
        <v>351.22969</v>
      </c>
      <c r="T76" s="13">
        <f t="shared" si="94"/>
        <v>51462294.27</v>
      </c>
      <c r="U76" s="12"/>
      <c r="V76" s="2"/>
      <c r="W76" s="2"/>
      <c r="X76" s="2"/>
      <c r="Y76" s="2"/>
      <c r="Z76" s="2"/>
    </row>
    <row r="77" ht="12.0" customHeight="1">
      <c r="A77" s="12" t="s">
        <v>31</v>
      </c>
      <c r="B77" s="13">
        <v>-128.01306600000004</v>
      </c>
      <c r="C77" s="13">
        <v>-772.5582317400003</v>
      </c>
      <c r="D77" s="13">
        <v>-409.0033338000002</v>
      </c>
      <c r="E77" s="13">
        <v>-433.2594475400002</v>
      </c>
      <c r="F77" s="13">
        <v>-123.57203376000007</v>
      </c>
      <c r="G77" s="14">
        <v>1.0</v>
      </c>
      <c r="H77" s="13">
        <v>7.0</v>
      </c>
      <c r="I77" s="13">
        <v>3.2</v>
      </c>
      <c r="J77" s="13">
        <v>4.7</v>
      </c>
      <c r="K77" s="13">
        <v>1.4</v>
      </c>
      <c r="L77" s="13">
        <v>-1.0</v>
      </c>
      <c r="M77" s="13">
        <f t="shared" si="87"/>
        <v>-9054.051607</v>
      </c>
      <c r="N77" s="13">
        <f t="shared" si="88"/>
        <v>9053.051607</v>
      </c>
      <c r="O77" s="13">
        <f t="shared" si="89"/>
        <v>2661.45361</v>
      </c>
      <c r="P77" s="13">
        <f t="shared" si="90"/>
        <v>14951.76453</v>
      </c>
      <c r="Q77" s="13">
        <f t="shared" si="91"/>
        <v>8585.150313</v>
      </c>
      <c r="R77" s="13">
        <f t="shared" si="92"/>
        <v>6656.974094</v>
      </c>
      <c r="S77" s="13">
        <f t="shared" si="93"/>
        <v>1618.656915</v>
      </c>
      <c r="T77" s="13">
        <f t="shared" si="94"/>
        <v>92441165.97</v>
      </c>
      <c r="U77" s="12"/>
      <c r="V77" s="2"/>
      <c r="W77" s="2"/>
      <c r="X77" s="2"/>
      <c r="Y77" s="2"/>
      <c r="Z77" s="2"/>
    </row>
    <row r="78" ht="12.0" customHeight="1">
      <c r="A78" s="12" t="s">
        <v>32</v>
      </c>
      <c r="B78" s="13">
        <v>-128.01306600000004</v>
      </c>
      <c r="C78" s="13">
        <v>-772.5582317400003</v>
      </c>
      <c r="D78" s="13">
        <v>-409.0033338000002</v>
      </c>
      <c r="E78" s="13">
        <v>-433.2594475400002</v>
      </c>
      <c r="F78" s="13">
        <v>-123.57203376000007</v>
      </c>
      <c r="G78" s="14">
        <v>1.0</v>
      </c>
      <c r="H78" s="13">
        <v>6.4</v>
      </c>
      <c r="I78" s="13">
        <v>3.2</v>
      </c>
      <c r="J78" s="13">
        <v>4.5</v>
      </c>
      <c r="K78" s="13">
        <v>1.5</v>
      </c>
      <c r="L78" s="13">
        <v>-1.0</v>
      </c>
      <c r="M78" s="13">
        <f t="shared" si="87"/>
        <v>-8516.221982</v>
      </c>
      <c r="N78" s="13">
        <f t="shared" si="88"/>
        <v>8515.221982</v>
      </c>
      <c r="O78" s="13">
        <f t="shared" si="89"/>
        <v>3512.975809</v>
      </c>
      <c r="P78" s="13">
        <f t="shared" si="90"/>
        <v>20401.5066</v>
      </c>
      <c r="Q78" s="13">
        <f t="shared" si="91"/>
        <v>11310.02135</v>
      </c>
      <c r="R78" s="13">
        <f t="shared" si="92"/>
        <v>10488.82399</v>
      </c>
      <c r="S78" s="13">
        <f t="shared" si="93"/>
        <v>2895.940212</v>
      </c>
      <c r="T78" s="13">
        <f t="shared" si="94"/>
        <v>128695668.7</v>
      </c>
      <c r="U78" s="12"/>
      <c r="V78" s="2"/>
      <c r="W78" s="2"/>
      <c r="X78" s="2"/>
      <c r="Y78" s="2"/>
      <c r="Z78" s="2"/>
    </row>
    <row r="79" ht="12.0" customHeight="1">
      <c r="A79" s="12" t="s">
        <v>33</v>
      </c>
      <c r="B79" s="13">
        <v>-128.01306600000004</v>
      </c>
      <c r="C79" s="13">
        <v>-772.5582317400003</v>
      </c>
      <c r="D79" s="13">
        <v>-409.0033338000002</v>
      </c>
      <c r="E79" s="13">
        <v>-433.2594475400002</v>
      </c>
      <c r="F79" s="13">
        <v>-123.57203376000007</v>
      </c>
      <c r="G79" s="14">
        <v>1.0</v>
      </c>
      <c r="H79" s="13">
        <v>6.9</v>
      </c>
      <c r="I79" s="13">
        <v>3.1</v>
      </c>
      <c r="J79" s="13">
        <v>4.9</v>
      </c>
      <c r="K79" s="13">
        <v>1.5</v>
      </c>
      <c r="L79" s="13">
        <v>-1.0</v>
      </c>
      <c r="M79" s="13">
        <f t="shared" si="87"/>
        <v>-9034.904543</v>
      </c>
      <c r="N79" s="13">
        <f t="shared" si="88"/>
        <v>9033.904543</v>
      </c>
      <c r="O79" s="13">
        <f t="shared" si="89"/>
        <v>4416.366263</v>
      </c>
      <c r="P79" s="13">
        <f t="shared" si="90"/>
        <v>26634.90074</v>
      </c>
      <c r="Q79" s="13">
        <f t="shared" si="91"/>
        <v>14110.53176</v>
      </c>
      <c r="R79" s="13">
        <f t="shared" si="92"/>
        <v>14915.43721</v>
      </c>
      <c r="S79" s="13">
        <f t="shared" si="93"/>
        <v>4251.025894</v>
      </c>
      <c r="T79" s="13">
        <f t="shared" si="94"/>
        <v>169501384.3</v>
      </c>
      <c r="U79" s="12"/>
      <c r="V79" s="2"/>
      <c r="W79" s="2"/>
      <c r="X79" s="2"/>
      <c r="Y79" s="2"/>
      <c r="Z79" s="2"/>
    </row>
    <row r="80" ht="12.0" customHeight="1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>
        <f>T79</f>
        <v>169501384.3</v>
      </c>
      <c r="U80" s="16" t="s">
        <v>43</v>
      </c>
      <c r="V80" s="2"/>
      <c r="W80" s="2"/>
      <c r="X80" s="2"/>
      <c r="Y80" s="2"/>
      <c r="Z80" s="2"/>
    </row>
    <row r="81" ht="15.75" customHeight="1">
      <c r="A81" s="15" t="s">
        <v>44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1">
        <v>0.0</v>
      </c>
      <c r="U81" s="9"/>
      <c r="V81" s="2"/>
      <c r="W81" s="2"/>
      <c r="X81" s="2"/>
      <c r="Y81" s="2"/>
      <c r="Z81" s="2"/>
    </row>
    <row r="82" ht="15.75" customHeight="1">
      <c r="A82" s="9" t="s">
        <v>28</v>
      </c>
      <c r="B82" s="11">
        <f t="shared" ref="B82:F82" si="95">B79+O79</f>
        <v>4288.353197</v>
      </c>
      <c r="C82" s="11">
        <f t="shared" si="95"/>
        <v>25862.34251</v>
      </c>
      <c r="D82" s="11">
        <f t="shared" si="95"/>
        <v>13701.52842</v>
      </c>
      <c r="E82" s="11">
        <f t="shared" si="95"/>
        <v>14482.17776</v>
      </c>
      <c r="F82" s="11">
        <f t="shared" si="95"/>
        <v>4127.45386</v>
      </c>
      <c r="G82" s="11">
        <v>1.0</v>
      </c>
      <c r="H82" s="10">
        <v>5.1</v>
      </c>
      <c r="I82" s="10">
        <v>3.5</v>
      </c>
      <c r="J82" s="10">
        <v>1.4</v>
      </c>
      <c r="K82" s="10">
        <v>0.2</v>
      </c>
      <c r="L82" s="10">
        <v>1.0</v>
      </c>
      <c r="M82" s="10">
        <f t="shared" ref="M82:M87" si="96">G82*B82+H82*C82+I82*D82+J82*E82+K82*F82</f>
        <v>205242.1891</v>
      </c>
      <c r="N82" s="10">
        <f t="shared" ref="N82:N87" si="97">L82-M82</f>
        <v>-205241.1891</v>
      </c>
      <c r="O82" s="10">
        <f>0.1*N82*G82</f>
        <v>-20524.11891</v>
      </c>
      <c r="P82" s="10">
        <f>0.1*N82*H82</f>
        <v>-104673.0064</v>
      </c>
      <c r="Q82" s="10">
        <f>0.1*N82*I82</f>
        <v>-71834.41618</v>
      </c>
      <c r="R82" s="10">
        <f>0.1*N82*J82</f>
        <v>-28733.76647</v>
      </c>
      <c r="S82" s="10">
        <f>0.1*N82*K82</f>
        <v>-4104.823782</v>
      </c>
      <c r="T82" s="10">
        <f t="shared" ref="T82:T87" si="98">T81+(N82)^2/2</f>
        <v>21061972850</v>
      </c>
      <c r="U82" s="9"/>
      <c r="V82" s="2"/>
      <c r="W82" s="2"/>
      <c r="X82" s="2"/>
      <c r="Y82" s="2"/>
      <c r="Z82" s="2"/>
    </row>
    <row r="83" ht="15.75" customHeight="1">
      <c r="A83" s="9" t="s">
        <v>29</v>
      </c>
      <c r="B83" s="11">
        <v>4288.353196988802</v>
      </c>
      <c r="C83" s="11">
        <v>25862.34250509006</v>
      </c>
      <c r="D83" s="11">
        <v>13701.528422090229</v>
      </c>
      <c r="E83" s="11">
        <v>14482.17776440793</v>
      </c>
      <c r="F83" s="11">
        <v>4127.4538599637435</v>
      </c>
      <c r="G83" s="11">
        <v>1.0</v>
      </c>
      <c r="H83" s="10">
        <v>4.9</v>
      </c>
      <c r="I83" s="10">
        <v>3.0</v>
      </c>
      <c r="J83" s="10">
        <v>1.4</v>
      </c>
      <c r="K83" s="10">
        <v>0.2</v>
      </c>
      <c r="L83" s="10">
        <v>1.0</v>
      </c>
      <c r="M83" s="10">
        <f t="shared" si="96"/>
        <v>193218.9564</v>
      </c>
      <c r="N83" s="10">
        <f t="shared" si="97"/>
        <v>-193217.9564</v>
      </c>
      <c r="O83" s="10">
        <f t="shared" ref="O83:O87" si="99">O82+(0.1*N83*G83)</f>
        <v>-39845.91455</v>
      </c>
      <c r="P83" s="10">
        <f t="shared" ref="P83:P87" si="100">P82+0.1*N83*H83</f>
        <v>-199349.8051</v>
      </c>
      <c r="Q83" s="10">
        <f t="shared" ref="Q83:Q87" si="101">Q82+0.1*N83*I83</f>
        <v>-129799.8031</v>
      </c>
      <c r="R83" s="10">
        <f t="shared" ref="R83:R87" si="102">0.1*N83*J83+R82</f>
        <v>-55784.28037</v>
      </c>
      <c r="S83" s="10">
        <f t="shared" ref="S83:S87" si="103">0.1*N83*K83+S82</f>
        <v>-7969.182909</v>
      </c>
      <c r="T83" s="10">
        <f t="shared" si="98"/>
        <v>39728562184</v>
      </c>
      <c r="U83" s="9"/>
      <c r="V83" s="2"/>
      <c r="W83" s="2"/>
      <c r="X83" s="2"/>
      <c r="Y83" s="2"/>
      <c r="Z83" s="2"/>
    </row>
    <row r="84" ht="15.75" customHeight="1">
      <c r="A84" s="9" t="s">
        <v>30</v>
      </c>
      <c r="B84" s="11">
        <v>4288.353196988802</v>
      </c>
      <c r="C84" s="11">
        <v>25862.34250509006</v>
      </c>
      <c r="D84" s="11">
        <v>13701.528422090229</v>
      </c>
      <c r="E84" s="11">
        <v>14482.17776440793</v>
      </c>
      <c r="F84" s="11">
        <v>4127.4538599637435</v>
      </c>
      <c r="G84" s="11">
        <v>1.0</v>
      </c>
      <c r="H84" s="10">
        <v>4.7</v>
      </c>
      <c r="I84" s="10">
        <v>3.2</v>
      </c>
      <c r="J84" s="10">
        <v>1.3</v>
      </c>
      <c r="K84" s="10">
        <v>0.2</v>
      </c>
      <c r="L84" s="10">
        <v>1.0</v>
      </c>
      <c r="M84" s="10">
        <f t="shared" si="96"/>
        <v>189338.5758</v>
      </c>
      <c r="N84" s="10">
        <f t="shared" si="97"/>
        <v>-189337.5758</v>
      </c>
      <c r="O84" s="10">
        <f t="shared" si="99"/>
        <v>-58779.67213</v>
      </c>
      <c r="P84" s="10">
        <f t="shared" si="100"/>
        <v>-288338.4657</v>
      </c>
      <c r="Q84" s="10">
        <f t="shared" si="101"/>
        <v>-190387.8273</v>
      </c>
      <c r="R84" s="10">
        <f t="shared" si="102"/>
        <v>-80398.16522</v>
      </c>
      <c r="S84" s="10">
        <f t="shared" si="103"/>
        <v>-11755.93443</v>
      </c>
      <c r="T84" s="10">
        <f t="shared" si="98"/>
        <v>57652920986</v>
      </c>
      <c r="U84" s="9"/>
      <c r="V84" s="2"/>
      <c r="W84" s="2"/>
      <c r="X84" s="2"/>
      <c r="Y84" s="2"/>
      <c r="Z84" s="2"/>
    </row>
    <row r="85" ht="15.75" customHeight="1">
      <c r="A85" s="9" t="s">
        <v>31</v>
      </c>
      <c r="B85" s="11">
        <v>4288.353196988802</v>
      </c>
      <c r="C85" s="11">
        <v>25862.34250509006</v>
      </c>
      <c r="D85" s="11">
        <v>13701.528422090229</v>
      </c>
      <c r="E85" s="11">
        <v>14482.17776440793</v>
      </c>
      <c r="F85" s="11">
        <v>4127.4538599637435</v>
      </c>
      <c r="G85" s="11">
        <v>1.0</v>
      </c>
      <c r="H85" s="10">
        <v>7.0</v>
      </c>
      <c r="I85" s="10">
        <v>3.2</v>
      </c>
      <c r="J85" s="10">
        <v>4.7</v>
      </c>
      <c r="K85" s="10">
        <v>1.4</v>
      </c>
      <c r="L85" s="10">
        <v>-1.0</v>
      </c>
      <c r="M85" s="10">
        <f t="shared" si="96"/>
        <v>303014.3126</v>
      </c>
      <c r="N85" s="10">
        <f t="shared" si="97"/>
        <v>-303015.3126</v>
      </c>
      <c r="O85" s="10">
        <f t="shared" si="99"/>
        <v>-89081.20338</v>
      </c>
      <c r="P85" s="10">
        <f t="shared" si="100"/>
        <v>-500449.1845</v>
      </c>
      <c r="Q85" s="10">
        <f t="shared" si="101"/>
        <v>-287352.7274</v>
      </c>
      <c r="R85" s="10">
        <f t="shared" si="102"/>
        <v>-222815.3621</v>
      </c>
      <c r="S85" s="10">
        <f t="shared" si="103"/>
        <v>-54178.07819</v>
      </c>
      <c r="T85" s="10">
        <f t="shared" si="98"/>
        <v>103562060815</v>
      </c>
      <c r="U85" s="9"/>
      <c r="V85" s="2"/>
      <c r="W85" s="2"/>
      <c r="X85" s="2"/>
      <c r="Y85" s="2"/>
      <c r="Z85" s="2"/>
    </row>
    <row r="86" ht="15.75" customHeight="1">
      <c r="A86" s="9" t="s">
        <v>32</v>
      </c>
      <c r="B86" s="11">
        <v>4288.353196988802</v>
      </c>
      <c r="C86" s="11">
        <v>25862.34250509006</v>
      </c>
      <c r="D86" s="11">
        <v>13701.528422090229</v>
      </c>
      <c r="E86" s="11">
        <v>14482.17776440793</v>
      </c>
      <c r="F86" s="11">
        <v>4127.4538599637435</v>
      </c>
      <c r="G86" s="11">
        <v>1.0</v>
      </c>
      <c r="H86" s="10">
        <v>6.4</v>
      </c>
      <c r="I86" s="10">
        <v>3.2</v>
      </c>
      <c r="J86" s="10">
        <v>4.5</v>
      </c>
      <c r="K86" s="10">
        <v>1.5</v>
      </c>
      <c r="L86" s="10">
        <v>-1.0</v>
      </c>
      <c r="M86" s="10">
        <f t="shared" si="96"/>
        <v>285013.2169</v>
      </c>
      <c r="N86" s="10">
        <f t="shared" si="97"/>
        <v>-285014.2169</v>
      </c>
      <c r="O86" s="10">
        <f t="shared" si="99"/>
        <v>-117582.6251</v>
      </c>
      <c r="P86" s="10">
        <f t="shared" si="100"/>
        <v>-682858.2833</v>
      </c>
      <c r="Q86" s="10">
        <f t="shared" si="101"/>
        <v>-378557.2768</v>
      </c>
      <c r="R86" s="10">
        <f t="shared" si="102"/>
        <v>-351071.7597</v>
      </c>
      <c r="S86" s="10">
        <f t="shared" si="103"/>
        <v>-96930.21072</v>
      </c>
      <c r="T86" s="10">
        <f t="shared" si="98"/>
        <v>144178612736</v>
      </c>
      <c r="U86" s="9"/>
      <c r="V86" s="2"/>
      <c r="W86" s="2"/>
      <c r="X86" s="2"/>
      <c r="Y86" s="2"/>
      <c r="Z86" s="2"/>
    </row>
    <row r="87" ht="15.75" customHeight="1">
      <c r="A87" s="9" t="s">
        <v>33</v>
      </c>
      <c r="B87" s="11">
        <v>4288.353196988802</v>
      </c>
      <c r="C87" s="11">
        <v>25862.34250509006</v>
      </c>
      <c r="D87" s="11">
        <v>13701.528422090229</v>
      </c>
      <c r="E87" s="11">
        <v>14482.17776440793</v>
      </c>
      <c r="F87" s="11">
        <v>4127.4538599637435</v>
      </c>
      <c r="G87" s="11">
        <v>1.0</v>
      </c>
      <c r="H87" s="10">
        <v>6.9</v>
      </c>
      <c r="I87" s="10">
        <v>3.1</v>
      </c>
      <c r="J87" s="10">
        <v>4.9</v>
      </c>
      <c r="K87" s="10">
        <v>1.5</v>
      </c>
      <c r="L87" s="10">
        <v>-1.0</v>
      </c>
      <c r="M87" s="10">
        <f t="shared" si="96"/>
        <v>302367.1064</v>
      </c>
      <c r="N87" s="10">
        <f t="shared" si="97"/>
        <v>-302368.1064</v>
      </c>
      <c r="O87" s="10">
        <f t="shared" si="99"/>
        <v>-147819.4357</v>
      </c>
      <c r="P87" s="10">
        <f t="shared" si="100"/>
        <v>-891492.2767</v>
      </c>
      <c r="Q87" s="10">
        <f t="shared" si="101"/>
        <v>-472291.3898</v>
      </c>
      <c r="R87" s="10">
        <f t="shared" si="102"/>
        <v>-499232.1319</v>
      </c>
      <c r="S87" s="10">
        <f t="shared" si="103"/>
        <v>-142285.4267</v>
      </c>
      <c r="T87" s="10">
        <f t="shared" si="98"/>
        <v>189891848628</v>
      </c>
      <c r="U87" s="9"/>
      <c r="V87" s="2"/>
      <c r="W87" s="2"/>
      <c r="X87" s="2"/>
      <c r="Y87" s="2"/>
      <c r="Z87" s="2"/>
    </row>
    <row r="88" ht="15.75" customHeight="1">
      <c r="A88" s="9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1">
        <f>T87</f>
        <v>189891848628</v>
      </c>
      <c r="U88" s="15" t="s">
        <v>45</v>
      </c>
      <c r="V88" s="2"/>
      <c r="W88" s="2"/>
      <c r="X88" s="2"/>
      <c r="Y88" s="2"/>
      <c r="Z88" s="2"/>
    </row>
    <row r="89" ht="15.75" customHeight="1">
      <c r="A89" s="16" t="s">
        <v>46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4">
        <v>0.0</v>
      </c>
      <c r="P89" s="14">
        <v>0.0</v>
      </c>
      <c r="Q89" s="14">
        <v>0.0</v>
      </c>
      <c r="R89" s="14">
        <v>0.0</v>
      </c>
      <c r="S89" s="14">
        <v>0.0</v>
      </c>
      <c r="T89" s="14">
        <v>0.0</v>
      </c>
      <c r="U89" s="12"/>
      <c r="V89" s="2"/>
      <c r="W89" s="2"/>
      <c r="X89" s="2"/>
      <c r="Y89" s="2"/>
      <c r="Z89" s="2"/>
    </row>
    <row r="90" ht="15.75" customHeight="1">
      <c r="A90" s="12" t="s">
        <v>28</v>
      </c>
      <c r="B90" s="13">
        <f t="shared" ref="B90:F90" si="104">B87+O87</f>
        <v>-143531.0825</v>
      </c>
      <c r="C90" s="13">
        <f t="shared" si="104"/>
        <v>-865629.9342</v>
      </c>
      <c r="D90" s="13">
        <f t="shared" si="104"/>
        <v>-458589.8614</v>
      </c>
      <c r="E90" s="13">
        <f t="shared" si="104"/>
        <v>-484749.9541</v>
      </c>
      <c r="F90" s="13">
        <f t="shared" si="104"/>
        <v>-138157.9728</v>
      </c>
      <c r="G90" s="14">
        <v>1.0</v>
      </c>
      <c r="H90" s="13">
        <v>5.1</v>
      </c>
      <c r="I90" s="13">
        <v>3.5</v>
      </c>
      <c r="J90" s="13">
        <v>1.4</v>
      </c>
      <c r="K90" s="13">
        <v>0.2</v>
      </c>
      <c r="L90" s="13">
        <v>1.0</v>
      </c>
      <c r="M90" s="13">
        <f t="shared" ref="M90:M95" si="105">G90*B90+H90*C90+I90*D90+J90*E90+K90*F90</f>
        <v>-6869589.792</v>
      </c>
      <c r="N90" s="13">
        <f t="shared" ref="N90:N95" si="106">L90-M90</f>
        <v>6869590.792</v>
      </c>
      <c r="O90" s="13">
        <f t="shared" ref="O90:O95" si="107">O89+0.1*N90*G90</f>
        <v>686959.0792</v>
      </c>
      <c r="P90" s="13">
        <f t="shared" ref="P90:P95" si="108">P89+0.1*N90*H90</f>
        <v>3503491.304</v>
      </c>
      <c r="Q90" s="13">
        <f t="shared" ref="Q90:Q95" si="109">Q89+0.1*N90*I90</f>
        <v>2404356.777</v>
      </c>
      <c r="R90" s="13">
        <f t="shared" ref="R90:R95" si="110">R89+0.1*N90*J90</f>
        <v>961742.7109</v>
      </c>
      <c r="S90" s="13">
        <f t="shared" ref="S90:S95" si="111">S89+0.1*N90*K90</f>
        <v>137391.8158</v>
      </c>
      <c r="T90" s="13">
        <f t="shared" ref="T90:T95" si="112">T89+(N90)^2/2</f>
        <v>23595638826366</v>
      </c>
      <c r="U90" s="12"/>
      <c r="V90" s="2"/>
      <c r="W90" s="2"/>
      <c r="X90" s="2"/>
      <c r="Y90" s="2"/>
      <c r="Z90" s="2"/>
    </row>
    <row r="91" ht="15.75" customHeight="1">
      <c r="A91" s="12" t="s">
        <v>29</v>
      </c>
      <c r="B91" s="13">
        <v>-143531.08252063722</v>
      </c>
      <c r="C91" s="13">
        <v>-865629.9342409065</v>
      </c>
      <c r="D91" s="13">
        <v>-458589.86135521735</v>
      </c>
      <c r="E91" s="13">
        <v>-484749.95412504487</v>
      </c>
      <c r="F91" s="13">
        <v>-138157.97282686047</v>
      </c>
      <c r="G91" s="14">
        <v>1.0</v>
      </c>
      <c r="H91" s="13">
        <v>4.9</v>
      </c>
      <c r="I91" s="13">
        <v>3.0</v>
      </c>
      <c r="J91" s="13">
        <v>1.4</v>
      </c>
      <c r="K91" s="13">
        <v>0.2</v>
      </c>
      <c r="L91" s="13">
        <v>1.0</v>
      </c>
      <c r="M91" s="13">
        <f t="shared" si="105"/>
        <v>-6467168.875</v>
      </c>
      <c r="N91" s="13">
        <f t="shared" si="106"/>
        <v>6467169.875</v>
      </c>
      <c r="O91" s="13">
        <f t="shared" si="107"/>
        <v>1333676.067</v>
      </c>
      <c r="P91" s="13">
        <f t="shared" si="108"/>
        <v>6672404.543</v>
      </c>
      <c r="Q91" s="13">
        <f t="shared" si="109"/>
        <v>4344507.74</v>
      </c>
      <c r="R91" s="13">
        <f t="shared" si="110"/>
        <v>1867146.493</v>
      </c>
      <c r="S91" s="13">
        <f t="shared" si="111"/>
        <v>266735.2133</v>
      </c>
      <c r="T91" s="13">
        <f t="shared" si="112"/>
        <v>44507781920526</v>
      </c>
      <c r="U91" s="12"/>
      <c r="V91" s="2"/>
      <c r="W91" s="2"/>
      <c r="X91" s="2"/>
      <c r="Y91" s="2"/>
      <c r="Z91" s="2"/>
    </row>
    <row r="92" ht="15.75" customHeight="1">
      <c r="A92" s="12" t="s">
        <v>30</v>
      </c>
      <c r="B92" s="13">
        <v>-143531.08252063722</v>
      </c>
      <c r="C92" s="13">
        <v>-865629.9342409065</v>
      </c>
      <c r="D92" s="13">
        <v>-458589.86135521735</v>
      </c>
      <c r="E92" s="13">
        <v>-484749.95412504487</v>
      </c>
      <c r="F92" s="13">
        <v>-138157.97282686047</v>
      </c>
      <c r="G92" s="14">
        <v>1.0</v>
      </c>
      <c r="H92" s="13">
        <v>4.7</v>
      </c>
      <c r="I92" s="13">
        <v>3.2</v>
      </c>
      <c r="J92" s="13">
        <v>1.3</v>
      </c>
      <c r="K92" s="13">
        <v>0.2</v>
      </c>
      <c r="L92" s="13">
        <v>1.0</v>
      </c>
      <c r="M92" s="13">
        <f t="shared" si="105"/>
        <v>-6337285.865</v>
      </c>
      <c r="N92" s="13">
        <f t="shared" si="106"/>
        <v>6337286.865</v>
      </c>
      <c r="O92" s="13">
        <f t="shared" si="107"/>
        <v>1967404.753</v>
      </c>
      <c r="P92" s="13">
        <f t="shared" si="108"/>
        <v>9650929.369</v>
      </c>
      <c r="Q92" s="13">
        <f t="shared" si="109"/>
        <v>6372439.536</v>
      </c>
      <c r="R92" s="13">
        <f t="shared" si="110"/>
        <v>2690993.786</v>
      </c>
      <c r="S92" s="13">
        <f t="shared" si="111"/>
        <v>393480.9506</v>
      </c>
      <c r="T92" s="13">
        <f t="shared" si="112"/>
        <v>64588384323387</v>
      </c>
      <c r="U92" s="12"/>
      <c r="V92" s="2"/>
      <c r="W92" s="2"/>
      <c r="X92" s="2"/>
      <c r="Y92" s="2"/>
      <c r="Z92" s="2"/>
    </row>
    <row r="93" ht="12.0" customHeight="1">
      <c r="A93" s="12" t="s">
        <v>31</v>
      </c>
      <c r="B93" s="13">
        <v>-143531.08252063722</v>
      </c>
      <c r="C93" s="13">
        <v>-865629.9342409065</v>
      </c>
      <c r="D93" s="13">
        <v>-458589.86135521735</v>
      </c>
      <c r="E93" s="13">
        <v>-484749.95412504487</v>
      </c>
      <c r="F93" s="13">
        <v>-138157.97282686047</v>
      </c>
      <c r="G93" s="14">
        <v>1.0</v>
      </c>
      <c r="H93" s="13">
        <v>7.0</v>
      </c>
      <c r="I93" s="13">
        <v>3.2</v>
      </c>
      <c r="J93" s="13">
        <v>4.7</v>
      </c>
      <c r="K93" s="13">
        <v>1.4</v>
      </c>
      <c r="L93" s="13">
        <v>-1.0</v>
      </c>
      <c r="M93" s="13">
        <f t="shared" si="105"/>
        <v>-10142174.12</v>
      </c>
      <c r="N93" s="13">
        <f t="shared" si="106"/>
        <v>10142173.12</v>
      </c>
      <c r="O93" s="13">
        <f t="shared" si="107"/>
        <v>2981622.066</v>
      </c>
      <c r="P93" s="13">
        <f t="shared" si="108"/>
        <v>16750450.56</v>
      </c>
      <c r="Q93" s="13">
        <f t="shared" si="109"/>
        <v>9617934.936</v>
      </c>
      <c r="R93" s="13">
        <f t="shared" si="110"/>
        <v>7457815.154</v>
      </c>
      <c r="S93" s="13">
        <f t="shared" si="111"/>
        <v>1813385.188</v>
      </c>
      <c r="T93" s="13">
        <f t="shared" si="112"/>
        <v>116020222170997</v>
      </c>
      <c r="U93" s="12"/>
      <c r="V93" s="2"/>
      <c r="W93" s="2"/>
      <c r="X93" s="2"/>
      <c r="Y93" s="2"/>
      <c r="Z93" s="2"/>
    </row>
    <row r="94" ht="12.0" customHeight="1">
      <c r="A94" s="12" t="s">
        <v>32</v>
      </c>
      <c r="B94" s="13">
        <v>-143531.08252063722</v>
      </c>
      <c r="C94" s="13">
        <v>-865629.9342409065</v>
      </c>
      <c r="D94" s="13">
        <v>-458589.86135521735</v>
      </c>
      <c r="E94" s="13">
        <v>-484749.95412504487</v>
      </c>
      <c r="F94" s="13">
        <v>-138157.97282686047</v>
      </c>
      <c r="G94" s="14">
        <v>1.0</v>
      </c>
      <c r="H94" s="13">
        <v>6.4</v>
      </c>
      <c r="I94" s="13">
        <v>3.2</v>
      </c>
      <c r="J94" s="13">
        <v>4.5</v>
      </c>
      <c r="K94" s="13">
        <v>1.5</v>
      </c>
      <c r="L94" s="13">
        <v>-1.0</v>
      </c>
      <c r="M94" s="13">
        <f t="shared" si="105"/>
        <v>-9539661.971</v>
      </c>
      <c r="N94" s="13">
        <f t="shared" si="106"/>
        <v>9539660.971</v>
      </c>
      <c r="O94" s="13">
        <f t="shared" si="107"/>
        <v>3935588.163</v>
      </c>
      <c r="P94" s="13">
        <f t="shared" si="108"/>
        <v>22855833.58</v>
      </c>
      <c r="Q94" s="13">
        <f t="shared" si="109"/>
        <v>12670626.45</v>
      </c>
      <c r="R94" s="13">
        <f t="shared" si="110"/>
        <v>11750662.59</v>
      </c>
      <c r="S94" s="13">
        <f t="shared" si="111"/>
        <v>3244334.334</v>
      </c>
      <c r="T94" s="13">
        <f t="shared" si="112"/>
        <v>161522787889920</v>
      </c>
      <c r="U94" s="12"/>
      <c r="V94" s="2"/>
      <c r="W94" s="2"/>
      <c r="X94" s="2"/>
      <c r="Y94" s="2"/>
      <c r="Z94" s="2"/>
    </row>
    <row r="95" ht="12.0" customHeight="1">
      <c r="A95" s="12" t="s">
        <v>33</v>
      </c>
      <c r="B95" s="13">
        <v>-143531.08252063722</v>
      </c>
      <c r="C95" s="13">
        <v>-865629.9342409065</v>
      </c>
      <c r="D95" s="13">
        <v>-458589.86135521735</v>
      </c>
      <c r="E95" s="13">
        <v>-484749.95412504487</v>
      </c>
      <c r="F95" s="13">
        <v>-138157.97282686047</v>
      </c>
      <c r="G95" s="14">
        <v>1.0</v>
      </c>
      <c r="H95" s="13">
        <v>6.9</v>
      </c>
      <c r="I95" s="13">
        <v>3.1</v>
      </c>
      <c r="J95" s="13">
        <v>4.9</v>
      </c>
      <c r="K95" s="13">
        <v>1.5</v>
      </c>
      <c r="L95" s="13">
        <v>-1.0</v>
      </c>
      <c r="M95" s="13">
        <f t="shared" si="105"/>
        <v>-10120517.93</v>
      </c>
      <c r="N95" s="13">
        <f t="shared" si="106"/>
        <v>10120516.93</v>
      </c>
      <c r="O95" s="13">
        <f t="shared" si="107"/>
        <v>4947639.856</v>
      </c>
      <c r="P95" s="13">
        <f t="shared" si="108"/>
        <v>29838990.26</v>
      </c>
      <c r="Q95" s="13">
        <f t="shared" si="109"/>
        <v>15807986.7</v>
      </c>
      <c r="R95" s="13">
        <f t="shared" si="110"/>
        <v>16709715.89</v>
      </c>
      <c r="S95" s="13">
        <f t="shared" si="111"/>
        <v>4762411.874</v>
      </c>
      <c r="T95" s="13">
        <f t="shared" si="112"/>
        <v>212735219389913</v>
      </c>
      <c r="U95" s="12"/>
      <c r="V95" s="2"/>
      <c r="W95" s="2"/>
      <c r="X95" s="2"/>
      <c r="Y95" s="2"/>
      <c r="Z95" s="2"/>
    </row>
    <row r="96" ht="12.0" customHeight="1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>
        <f>T95</f>
        <v>212735219389913</v>
      </c>
      <c r="U96" s="16" t="s">
        <v>47</v>
      </c>
      <c r="V96" s="2"/>
      <c r="W96" s="2"/>
      <c r="X96" s="2"/>
      <c r="Y96" s="2"/>
      <c r="Z96" s="2"/>
    </row>
    <row r="97" ht="15.75" customHeight="1">
      <c r="A97" s="15" t="s">
        <v>48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1">
        <v>0.0</v>
      </c>
      <c r="U97" s="9"/>
      <c r="V97" s="2"/>
      <c r="W97" s="2"/>
      <c r="X97" s="2"/>
      <c r="Y97" s="2"/>
      <c r="Z97" s="2"/>
    </row>
    <row r="98" ht="15.75" customHeight="1">
      <c r="A98" s="9" t="s">
        <v>28</v>
      </c>
      <c r="B98" s="11">
        <f t="shared" ref="B98:F98" si="113">B95+O95</f>
        <v>4804108.774</v>
      </c>
      <c r="C98" s="11">
        <f t="shared" si="113"/>
        <v>28973360.33</v>
      </c>
      <c r="D98" s="11">
        <f t="shared" si="113"/>
        <v>15349396.84</v>
      </c>
      <c r="E98" s="11">
        <f t="shared" si="113"/>
        <v>16224965.93</v>
      </c>
      <c r="F98" s="11">
        <f t="shared" si="113"/>
        <v>4624253.901</v>
      </c>
      <c r="G98" s="11">
        <v>1.0</v>
      </c>
      <c r="H98" s="10">
        <v>5.1</v>
      </c>
      <c r="I98" s="10">
        <v>3.5</v>
      </c>
      <c r="J98" s="10">
        <v>1.4</v>
      </c>
      <c r="K98" s="10">
        <v>0.2</v>
      </c>
      <c r="L98" s="10">
        <v>1.0</v>
      </c>
      <c r="M98" s="10">
        <f t="shared" ref="M98:M103" si="114">G98*B98+H98*C98+I98*D98+J98*E98+K98*F98</f>
        <v>229930938.5</v>
      </c>
      <c r="N98" s="10">
        <f t="shared" ref="N98:N103" si="115">L98-M98</f>
        <v>-229930937.5</v>
      </c>
      <c r="O98" s="10">
        <f>0.1*N98*G98</f>
        <v>-22993093.75</v>
      </c>
      <c r="P98" s="10">
        <f>0.1*N98*H98</f>
        <v>-117264778.1</v>
      </c>
      <c r="Q98" s="10">
        <f>0.1*N98*I98</f>
        <v>-80475828.11</v>
      </c>
      <c r="R98" s="10">
        <f>0.1*N98*J98</f>
        <v>-32190331.24</v>
      </c>
      <c r="S98" s="10">
        <f>0.1*N98*K98</f>
        <v>-4598618.749</v>
      </c>
      <c r="T98" s="10">
        <f t="shared" ref="T98:T103" si="116">T97+(N98)^2/2</f>
        <v>2.64341E+16</v>
      </c>
      <c r="U98" s="9"/>
      <c r="V98" s="2"/>
      <c r="W98" s="2"/>
      <c r="X98" s="2"/>
      <c r="Y98" s="2"/>
      <c r="Z98" s="2"/>
    </row>
    <row r="99" ht="15.75" customHeight="1">
      <c r="A99" s="9" t="s">
        <v>29</v>
      </c>
      <c r="B99" s="11">
        <v>4804108.773557948</v>
      </c>
      <c r="C99" s="11">
        <v>2.8973360327628896E7</v>
      </c>
      <c r="D99" s="11">
        <v>1.5349396835034728E7</v>
      </c>
      <c r="E99" s="11">
        <v>1.6224965934602806E7</v>
      </c>
      <c r="F99" s="11">
        <v>4624253.900926632</v>
      </c>
      <c r="G99" s="11">
        <v>1.0</v>
      </c>
      <c r="H99" s="10">
        <v>4.9</v>
      </c>
      <c r="I99" s="10">
        <v>3.0</v>
      </c>
      <c r="J99" s="10">
        <v>1.4</v>
      </c>
      <c r="K99" s="10">
        <v>0.2</v>
      </c>
      <c r="L99" s="10">
        <v>1.0</v>
      </c>
      <c r="M99" s="10">
        <f t="shared" si="114"/>
        <v>216461568</v>
      </c>
      <c r="N99" s="10">
        <f t="shared" si="115"/>
        <v>-216461567</v>
      </c>
      <c r="O99" s="10">
        <f t="shared" ref="O99:O103" si="117">O98+(0.1*N99*G99)</f>
        <v>-44639250.44</v>
      </c>
      <c r="P99" s="10">
        <f t="shared" ref="P99:P103" si="118">P98+0.1*N99*H99</f>
        <v>-223330945.9</v>
      </c>
      <c r="Q99" s="10">
        <f t="shared" ref="Q99:Q103" si="119">Q98+0.1*N99*I99</f>
        <v>-145414298.2</v>
      </c>
      <c r="R99" s="10">
        <f t="shared" ref="R99:R103" si="120">0.1*N99*J99+R98</f>
        <v>-62494950.62</v>
      </c>
      <c r="S99" s="10">
        <f t="shared" ref="S99:S103" si="121">0.1*N99*K99+S98</f>
        <v>-8927850.089</v>
      </c>
      <c r="T99" s="10">
        <f t="shared" si="116"/>
        <v>4.98619E+16</v>
      </c>
      <c r="U99" s="9"/>
      <c r="V99" s="2"/>
      <c r="W99" s="2"/>
      <c r="X99" s="2"/>
      <c r="Y99" s="2"/>
      <c r="Z99" s="2"/>
    </row>
    <row r="100" ht="15.75" customHeight="1">
      <c r="A100" s="9" t="s">
        <v>30</v>
      </c>
      <c r="B100" s="11">
        <v>4804108.773557948</v>
      </c>
      <c r="C100" s="11">
        <v>2.8973360327628896E7</v>
      </c>
      <c r="D100" s="11">
        <v>1.5349396835034728E7</v>
      </c>
      <c r="E100" s="11">
        <v>1.6224965934602806E7</v>
      </c>
      <c r="F100" s="11">
        <v>4624253.900926632</v>
      </c>
      <c r="G100" s="11">
        <v>1.0</v>
      </c>
      <c r="H100" s="10">
        <v>4.7</v>
      </c>
      <c r="I100" s="10">
        <v>3.2</v>
      </c>
      <c r="J100" s="10">
        <v>1.3</v>
      </c>
      <c r="K100" s="10">
        <v>0.2</v>
      </c>
      <c r="L100" s="10">
        <v>1.0</v>
      </c>
      <c r="M100" s="10">
        <f t="shared" si="114"/>
        <v>212114278.7</v>
      </c>
      <c r="N100" s="10">
        <f t="shared" si="115"/>
        <v>-212114277.7</v>
      </c>
      <c r="O100" s="10">
        <f t="shared" si="117"/>
        <v>-65850678.21</v>
      </c>
      <c r="P100" s="10">
        <f t="shared" si="118"/>
        <v>-323024656.4</v>
      </c>
      <c r="Q100" s="10">
        <f t="shared" si="119"/>
        <v>-213290867.1</v>
      </c>
      <c r="R100" s="10">
        <f t="shared" si="120"/>
        <v>-90069806.72</v>
      </c>
      <c r="S100" s="10">
        <f t="shared" si="121"/>
        <v>-13170135.64</v>
      </c>
      <c r="T100" s="10">
        <f t="shared" si="116"/>
        <v>7.23582E+16</v>
      </c>
      <c r="U100" s="9"/>
      <c r="V100" s="2"/>
      <c r="W100" s="2"/>
      <c r="X100" s="2"/>
      <c r="Y100" s="2"/>
      <c r="Z100" s="2"/>
    </row>
    <row r="101" ht="15.75" customHeight="1">
      <c r="A101" s="9" t="s">
        <v>31</v>
      </c>
      <c r="B101" s="11">
        <v>4804108.773557948</v>
      </c>
      <c r="C101" s="11">
        <v>2.8973360327628896E7</v>
      </c>
      <c r="D101" s="11">
        <v>1.5349396835034728E7</v>
      </c>
      <c r="E101" s="11">
        <v>1.6224965934602806E7</v>
      </c>
      <c r="F101" s="11">
        <v>4624253.900926632</v>
      </c>
      <c r="G101" s="11">
        <v>1.0</v>
      </c>
      <c r="H101" s="10">
        <v>7.0</v>
      </c>
      <c r="I101" s="10">
        <v>3.2</v>
      </c>
      <c r="J101" s="10">
        <v>4.7</v>
      </c>
      <c r="K101" s="10">
        <v>1.4</v>
      </c>
      <c r="L101" s="10">
        <v>-1.0</v>
      </c>
      <c r="M101" s="10">
        <f t="shared" si="114"/>
        <v>339466996.3</v>
      </c>
      <c r="N101" s="10">
        <f t="shared" si="115"/>
        <v>-339466997.3</v>
      </c>
      <c r="O101" s="10">
        <f t="shared" si="117"/>
        <v>-99797377.94</v>
      </c>
      <c r="P101" s="10">
        <f t="shared" si="118"/>
        <v>-560651554.5</v>
      </c>
      <c r="Q101" s="10">
        <f t="shared" si="119"/>
        <v>-321920306.2</v>
      </c>
      <c r="R101" s="10">
        <f t="shared" si="120"/>
        <v>-249619295.4</v>
      </c>
      <c r="S101" s="10">
        <f t="shared" si="121"/>
        <v>-60695515.26</v>
      </c>
      <c r="T101" s="10">
        <f t="shared" si="116"/>
        <v>1.29977E+17</v>
      </c>
      <c r="U101" s="9"/>
      <c r="V101" s="2"/>
      <c r="W101" s="2"/>
      <c r="X101" s="2"/>
      <c r="Y101" s="2"/>
      <c r="Z101" s="2"/>
    </row>
    <row r="102" ht="15.75" customHeight="1">
      <c r="A102" s="9" t="s">
        <v>32</v>
      </c>
      <c r="B102" s="11">
        <v>4804108.773557948</v>
      </c>
      <c r="C102" s="11">
        <v>2.8973360327628896E7</v>
      </c>
      <c r="D102" s="11">
        <v>1.5349396835034728E7</v>
      </c>
      <c r="E102" s="11">
        <v>1.6224965934602806E7</v>
      </c>
      <c r="F102" s="11">
        <v>4624253.900926632</v>
      </c>
      <c r="G102" s="11">
        <v>1.0</v>
      </c>
      <c r="H102" s="10">
        <v>6.4</v>
      </c>
      <c r="I102" s="10">
        <v>3.2</v>
      </c>
      <c r="J102" s="10">
        <v>4.5</v>
      </c>
      <c r="K102" s="10">
        <v>1.5</v>
      </c>
      <c r="L102" s="10">
        <v>-1.0</v>
      </c>
      <c r="M102" s="10">
        <f t="shared" si="114"/>
        <v>319300412.3</v>
      </c>
      <c r="N102" s="10">
        <f t="shared" si="115"/>
        <v>-319300413.3</v>
      </c>
      <c r="O102" s="10">
        <f t="shared" si="117"/>
        <v>-131727419.3</v>
      </c>
      <c r="P102" s="10">
        <f t="shared" si="118"/>
        <v>-765003819</v>
      </c>
      <c r="Q102" s="10">
        <f t="shared" si="119"/>
        <v>-424096438.4</v>
      </c>
      <c r="R102" s="10">
        <f t="shared" si="120"/>
        <v>-393304481.4</v>
      </c>
      <c r="S102" s="10">
        <f t="shared" si="121"/>
        <v>-108590577.3</v>
      </c>
      <c r="T102" s="10">
        <f t="shared" si="116"/>
        <v>1.80953E+17</v>
      </c>
      <c r="U102" s="9"/>
      <c r="V102" s="2"/>
      <c r="W102" s="2"/>
      <c r="X102" s="2"/>
      <c r="Y102" s="2"/>
      <c r="Z102" s="2"/>
    </row>
    <row r="103" ht="15.75" customHeight="1">
      <c r="A103" s="9" t="s">
        <v>33</v>
      </c>
      <c r="B103" s="11">
        <v>4804108.773557948</v>
      </c>
      <c r="C103" s="11">
        <v>2.8973360327628896E7</v>
      </c>
      <c r="D103" s="11">
        <v>1.5349396835034728E7</v>
      </c>
      <c r="E103" s="11">
        <v>1.6224965934602806E7</v>
      </c>
      <c r="F103" s="11">
        <v>4624253.900926632</v>
      </c>
      <c r="G103" s="11">
        <v>1.0</v>
      </c>
      <c r="H103" s="10">
        <v>6.9</v>
      </c>
      <c r="I103" s="10">
        <v>3.1</v>
      </c>
      <c r="J103" s="10">
        <v>4.9</v>
      </c>
      <c r="K103" s="10">
        <v>1.5</v>
      </c>
      <c r="L103" s="10">
        <v>-1.0</v>
      </c>
      <c r="M103" s="10">
        <f t="shared" si="114"/>
        <v>338742139.2</v>
      </c>
      <c r="N103" s="10">
        <f t="shared" si="115"/>
        <v>-338742140.2</v>
      </c>
      <c r="O103" s="10">
        <f t="shared" si="117"/>
        <v>-165601633.3</v>
      </c>
      <c r="P103" s="10">
        <f t="shared" si="118"/>
        <v>-998735895.8</v>
      </c>
      <c r="Q103" s="10">
        <f t="shared" si="119"/>
        <v>-529106501.9</v>
      </c>
      <c r="R103" s="10">
        <f t="shared" si="120"/>
        <v>-559288130.1</v>
      </c>
      <c r="S103" s="10">
        <f t="shared" si="121"/>
        <v>-159401898.3</v>
      </c>
      <c r="T103" s="10">
        <f t="shared" si="116"/>
        <v>2.38327E+17</v>
      </c>
      <c r="U103" s="9"/>
      <c r="V103" s="2"/>
      <c r="W103" s="2"/>
      <c r="X103" s="2"/>
      <c r="Y103" s="2"/>
      <c r="Z103" s="2"/>
    </row>
    <row r="104" ht="15.75" customHeight="1">
      <c r="A104" s="9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1">
        <f>T103</f>
        <v>2.38327E+17</v>
      </c>
      <c r="U104" s="15" t="s">
        <v>49</v>
      </c>
      <c r="V104" s="2"/>
      <c r="W104" s="2"/>
      <c r="X104" s="2"/>
      <c r="Y104" s="2"/>
      <c r="Z104" s="2"/>
    </row>
    <row r="105" ht="15.75" customHeight="1">
      <c r="A105" s="16" t="s">
        <v>50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4">
        <v>0.0</v>
      </c>
      <c r="P105" s="14">
        <v>0.0</v>
      </c>
      <c r="Q105" s="14">
        <v>0.0</v>
      </c>
      <c r="R105" s="14">
        <v>0.0</v>
      </c>
      <c r="S105" s="14">
        <v>0.0</v>
      </c>
      <c r="T105" s="14">
        <v>0.0</v>
      </c>
      <c r="U105" s="12"/>
      <c r="V105" s="2"/>
      <c r="W105" s="2"/>
      <c r="X105" s="2"/>
      <c r="Y105" s="2"/>
      <c r="Z105" s="2"/>
    </row>
    <row r="106" ht="15.75" customHeight="1">
      <c r="A106" s="12" t="s">
        <v>28</v>
      </c>
      <c r="B106" s="13">
        <f t="shared" ref="B106:F106" si="122">B103+O103</f>
        <v>-160797524.5</v>
      </c>
      <c r="C106" s="13">
        <f t="shared" si="122"/>
        <v>-969762535.4</v>
      </c>
      <c r="D106" s="13">
        <f t="shared" si="122"/>
        <v>-513757105.1</v>
      </c>
      <c r="E106" s="13">
        <f t="shared" si="122"/>
        <v>-543063164.2</v>
      </c>
      <c r="F106" s="13">
        <f t="shared" si="122"/>
        <v>-154777644.4</v>
      </c>
      <c r="G106" s="14">
        <v>1.0</v>
      </c>
      <c r="H106" s="13">
        <v>5.1</v>
      </c>
      <c r="I106" s="13">
        <v>3.5</v>
      </c>
      <c r="J106" s="13">
        <v>1.4</v>
      </c>
      <c r="K106" s="13">
        <v>0.2</v>
      </c>
      <c r="L106" s="13">
        <v>1.0</v>
      </c>
      <c r="M106" s="13">
        <f t="shared" ref="M106:M111" si="123">G106*B106+H106*C106+I106*D106+J106*E106+K106*F106</f>
        <v>-7695980282</v>
      </c>
      <c r="N106" s="13">
        <f t="shared" ref="N106:N111" si="124">L106-M106</f>
        <v>7695980283</v>
      </c>
      <c r="O106" s="13">
        <f t="shared" ref="O106:O111" si="125">O105+0.1*N106*G106</f>
        <v>769598028.3</v>
      </c>
      <c r="P106" s="13">
        <f t="shared" ref="P106:P111" si="126">P105+0.1*N106*H106</f>
        <v>3924949944</v>
      </c>
      <c r="Q106" s="13">
        <f t="shared" ref="Q106:Q111" si="127">Q105+0.1*N106*I106</f>
        <v>2693593099</v>
      </c>
      <c r="R106" s="13">
        <f t="shared" ref="R106:R111" si="128">R105+0.1*N106*J106</f>
        <v>1077437240</v>
      </c>
      <c r="S106" s="13">
        <f t="shared" ref="S106:S111" si="129">S105+0.1*N106*K106</f>
        <v>153919605.7</v>
      </c>
      <c r="T106" s="13">
        <f t="shared" ref="T106:T111" si="130">T105+(N106)^2/2</f>
        <v>2.96141E+19</v>
      </c>
      <c r="U106" s="12"/>
      <c r="V106" s="2"/>
      <c r="W106" s="2"/>
      <c r="X106" s="2"/>
      <c r="Y106" s="2"/>
      <c r="Z106" s="2"/>
    </row>
    <row r="107" ht="15.75" customHeight="1">
      <c r="A107" s="12" t="s">
        <v>29</v>
      </c>
      <c r="B107" s="13">
        <v>-1.6079752451198506E8</v>
      </c>
      <c r="C107" s="13">
        <v>-9.69762535424252E8</v>
      </c>
      <c r="D107" s="13">
        <v>-5.137571050613835E8</v>
      </c>
      <c r="E107" s="13">
        <v>-5.43063164171728E8</v>
      </c>
      <c r="F107" s="13">
        <v>-1.547776443802771E8</v>
      </c>
      <c r="G107" s="14">
        <v>1.0</v>
      </c>
      <c r="H107" s="13">
        <v>4.9</v>
      </c>
      <c r="I107" s="13">
        <v>3.0</v>
      </c>
      <c r="J107" s="13">
        <v>1.4</v>
      </c>
      <c r="K107" s="13">
        <v>0.2</v>
      </c>
      <c r="L107" s="13">
        <v>1.0</v>
      </c>
      <c r="M107" s="13">
        <f t="shared" si="123"/>
        <v>-7245149222</v>
      </c>
      <c r="N107" s="13">
        <f t="shared" si="124"/>
        <v>7245149223</v>
      </c>
      <c r="O107" s="13">
        <f t="shared" si="125"/>
        <v>1494112951</v>
      </c>
      <c r="P107" s="13">
        <f t="shared" si="126"/>
        <v>7475073063</v>
      </c>
      <c r="Q107" s="13">
        <f t="shared" si="127"/>
        <v>4867137866</v>
      </c>
      <c r="R107" s="13">
        <f t="shared" si="128"/>
        <v>2091758131</v>
      </c>
      <c r="S107" s="13">
        <f t="shared" si="129"/>
        <v>298822590.1</v>
      </c>
      <c r="T107" s="13">
        <f t="shared" si="130"/>
        <v>5.58601E+19</v>
      </c>
      <c r="U107" s="12"/>
      <c r="V107" s="2"/>
      <c r="W107" s="2"/>
      <c r="X107" s="2"/>
      <c r="Y107" s="2"/>
      <c r="Z107" s="2"/>
    </row>
    <row r="108" ht="15.75" customHeight="1">
      <c r="A108" s="12" t="s">
        <v>30</v>
      </c>
      <c r="B108" s="13">
        <v>-1.6079752451198506E8</v>
      </c>
      <c r="C108" s="13">
        <v>-9.69762535424252E8</v>
      </c>
      <c r="D108" s="13">
        <v>-5.137571050613835E8</v>
      </c>
      <c r="E108" s="13">
        <v>-5.43063164171728E8</v>
      </c>
      <c r="F108" s="13">
        <v>-1.547776443802771E8</v>
      </c>
      <c r="G108" s="14">
        <v>1.0</v>
      </c>
      <c r="H108" s="13">
        <v>4.7</v>
      </c>
      <c r="I108" s="13">
        <v>3.2</v>
      </c>
      <c r="J108" s="13">
        <v>1.3</v>
      </c>
      <c r="K108" s="13">
        <v>0.2</v>
      </c>
      <c r="L108" s="13">
        <v>1.0</v>
      </c>
      <c r="M108" s="13">
        <f t="shared" si="123"/>
        <v>-7099641820</v>
      </c>
      <c r="N108" s="13">
        <f t="shared" si="124"/>
        <v>7099641821</v>
      </c>
      <c r="O108" s="13">
        <f t="shared" si="125"/>
        <v>2204077133</v>
      </c>
      <c r="P108" s="13">
        <f t="shared" si="126"/>
        <v>10811904719</v>
      </c>
      <c r="Q108" s="13">
        <f t="shared" si="127"/>
        <v>7139023248</v>
      </c>
      <c r="R108" s="13">
        <f t="shared" si="128"/>
        <v>3014711567</v>
      </c>
      <c r="S108" s="13">
        <f t="shared" si="129"/>
        <v>440815426.5</v>
      </c>
      <c r="T108" s="13">
        <f t="shared" si="130"/>
        <v>8.10626E+19</v>
      </c>
      <c r="U108" s="12"/>
      <c r="V108" s="2"/>
      <c r="W108" s="2"/>
      <c r="X108" s="2"/>
      <c r="Y108" s="2"/>
      <c r="Z108" s="2"/>
    </row>
    <row r="109" ht="12.0" customHeight="1">
      <c r="A109" s="12" t="s">
        <v>31</v>
      </c>
      <c r="B109" s="13">
        <v>-1.6079752451198506E8</v>
      </c>
      <c r="C109" s="13">
        <v>-9.69762535424252E8</v>
      </c>
      <c r="D109" s="13">
        <v>-5.137571050613835E8</v>
      </c>
      <c r="E109" s="13">
        <v>-5.43063164171728E8</v>
      </c>
      <c r="F109" s="13">
        <v>-1.547776443802771E8</v>
      </c>
      <c r="G109" s="14">
        <v>1.0</v>
      </c>
      <c r="H109" s="13">
        <v>7.0</v>
      </c>
      <c r="I109" s="13">
        <v>3.2</v>
      </c>
      <c r="J109" s="13">
        <v>4.7</v>
      </c>
      <c r="K109" s="13">
        <v>1.4</v>
      </c>
      <c r="L109" s="13">
        <v>-1.0</v>
      </c>
      <c r="M109" s="13">
        <f t="shared" si="123"/>
        <v>-11362243582</v>
      </c>
      <c r="N109" s="13">
        <f t="shared" si="124"/>
        <v>11362243581</v>
      </c>
      <c r="O109" s="13">
        <f t="shared" si="125"/>
        <v>3340301491</v>
      </c>
      <c r="P109" s="13">
        <f t="shared" si="126"/>
        <v>18765475226</v>
      </c>
      <c r="Q109" s="13">
        <f t="shared" si="127"/>
        <v>10774941194</v>
      </c>
      <c r="R109" s="13">
        <f t="shared" si="128"/>
        <v>8354966051</v>
      </c>
      <c r="S109" s="13">
        <f t="shared" si="129"/>
        <v>2031529528</v>
      </c>
      <c r="T109" s="13">
        <f t="shared" si="130"/>
        <v>1.45613E+20</v>
      </c>
      <c r="U109" s="12"/>
      <c r="V109" s="2"/>
      <c r="W109" s="2"/>
      <c r="X109" s="2"/>
      <c r="Y109" s="2"/>
      <c r="Z109" s="2"/>
    </row>
    <row r="110" ht="12.0" customHeight="1">
      <c r="A110" s="12" t="s">
        <v>32</v>
      </c>
      <c r="B110" s="13">
        <v>-1.6079752451198506E8</v>
      </c>
      <c r="C110" s="13">
        <v>-9.69762535424252E8</v>
      </c>
      <c r="D110" s="13">
        <v>-5.137571050613835E8</v>
      </c>
      <c r="E110" s="13">
        <v>-5.43063164171728E8</v>
      </c>
      <c r="F110" s="13">
        <v>-1.547776443802771E8</v>
      </c>
      <c r="G110" s="14">
        <v>1.0</v>
      </c>
      <c r="H110" s="13">
        <v>6.4</v>
      </c>
      <c r="I110" s="13">
        <v>3.2</v>
      </c>
      <c r="J110" s="13">
        <v>4.5</v>
      </c>
      <c r="K110" s="13">
        <v>1.5</v>
      </c>
      <c r="L110" s="13">
        <v>-1.0</v>
      </c>
      <c r="M110" s="13">
        <f t="shared" si="123"/>
        <v>-10687251193</v>
      </c>
      <c r="N110" s="13">
        <f t="shared" si="124"/>
        <v>10687251192</v>
      </c>
      <c r="O110" s="13">
        <f t="shared" si="125"/>
        <v>4409026610</v>
      </c>
      <c r="P110" s="13">
        <f t="shared" si="126"/>
        <v>25605315989</v>
      </c>
      <c r="Q110" s="13">
        <f t="shared" si="127"/>
        <v>14194861576</v>
      </c>
      <c r="R110" s="13">
        <f t="shared" si="128"/>
        <v>13164229087</v>
      </c>
      <c r="S110" s="13">
        <f t="shared" si="129"/>
        <v>3634617207</v>
      </c>
      <c r="T110" s="13">
        <f t="shared" si="130"/>
        <v>2.02722E+20</v>
      </c>
      <c r="U110" s="12"/>
      <c r="V110" s="2"/>
      <c r="W110" s="2"/>
      <c r="X110" s="2"/>
      <c r="Y110" s="2"/>
      <c r="Z110" s="2"/>
    </row>
    <row r="111" ht="12.0" customHeight="1">
      <c r="A111" s="12" t="s">
        <v>33</v>
      </c>
      <c r="B111" s="13">
        <v>-1.6079752451198506E8</v>
      </c>
      <c r="C111" s="13">
        <v>-9.69762535424252E8</v>
      </c>
      <c r="D111" s="13">
        <v>-5.137571050613835E8</v>
      </c>
      <c r="E111" s="13">
        <v>-5.43063164171728E8</v>
      </c>
      <c r="F111" s="13">
        <v>-1.547776443802771E8</v>
      </c>
      <c r="G111" s="14">
        <v>1.0</v>
      </c>
      <c r="H111" s="13">
        <v>6.9</v>
      </c>
      <c r="I111" s="13">
        <v>3.1</v>
      </c>
      <c r="J111" s="13">
        <v>4.9</v>
      </c>
      <c r="K111" s="13">
        <v>1.5</v>
      </c>
      <c r="L111" s="13">
        <v>-1.0</v>
      </c>
      <c r="M111" s="13">
        <f t="shared" si="123"/>
        <v>-11337982016</v>
      </c>
      <c r="N111" s="13">
        <f t="shared" si="124"/>
        <v>11337982015</v>
      </c>
      <c r="O111" s="13">
        <f t="shared" si="125"/>
        <v>5542824811</v>
      </c>
      <c r="P111" s="13">
        <f t="shared" si="126"/>
        <v>33428523579</v>
      </c>
      <c r="Q111" s="13">
        <f t="shared" si="127"/>
        <v>17709636000</v>
      </c>
      <c r="R111" s="13">
        <f t="shared" si="128"/>
        <v>18719840274</v>
      </c>
      <c r="S111" s="13">
        <f t="shared" si="129"/>
        <v>5335314509</v>
      </c>
      <c r="T111" s="13">
        <f t="shared" si="130"/>
        <v>2.66996E+20</v>
      </c>
      <c r="U111" s="12"/>
      <c r="V111" s="2"/>
      <c r="W111" s="2"/>
      <c r="X111" s="2"/>
      <c r="Y111" s="2"/>
      <c r="Z111" s="2"/>
    </row>
    <row r="112" ht="12.0" customHeight="1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>
        <f>T111</f>
        <v>2.66996E+20</v>
      </c>
      <c r="U112" s="16" t="s">
        <v>51</v>
      </c>
      <c r="V112" s="2"/>
      <c r="W112" s="2"/>
      <c r="X112" s="2"/>
      <c r="Y112" s="2"/>
      <c r="Z112" s="2"/>
    </row>
    <row r="113" ht="15.75" customHeight="1">
      <c r="A113" s="15" t="s">
        <v>52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1">
        <v>0.0</v>
      </c>
      <c r="U113" s="9"/>
      <c r="V113" s="2"/>
      <c r="W113" s="2"/>
      <c r="X113" s="2"/>
      <c r="Y113" s="2"/>
      <c r="Z113" s="2"/>
    </row>
    <row r="114" ht="15.75" customHeight="1">
      <c r="A114" s="9" t="s">
        <v>28</v>
      </c>
      <c r="B114" s="11">
        <f t="shared" ref="B114:F114" si="131">B111+O111</f>
        <v>5382027287</v>
      </c>
      <c r="C114" s="11">
        <f t="shared" si="131"/>
        <v>32458761043</v>
      </c>
      <c r="D114" s="11">
        <f t="shared" si="131"/>
        <v>17195878895</v>
      </c>
      <c r="E114" s="11">
        <f t="shared" si="131"/>
        <v>18176777110</v>
      </c>
      <c r="F114" s="11">
        <f t="shared" si="131"/>
        <v>5180536865</v>
      </c>
      <c r="G114" s="11">
        <v>1.0</v>
      </c>
      <c r="H114" s="10">
        <v>5.1</v>
      </c>
      <c r="I114" s="10">
        <v>3.5</v>
      </c>
      <c r="J114" s="10">
        <v>1.4</v>
      </c>
      <c r="K114" s="10">
        <v>0.2</v>
      </c>
      <c r="L114" s="10">
        <v>1.0</v>
      </c>
      <c r="M114" s="10">
        <f t="shared" ref="M114:M119" si="132">G114*B114+H114*C114+I114*D114+J114*E114+K114*F114</f>
        <v>257590880069</v>
      </c>
      <c r="N114" s="10">
        <f t="shared" ref="N114:N119" si="133">L114-M114</f>
        <v>-257590880068</v>
      </c>
      <c r="O114" s="10">
        <f>0.1*N114*G114</f>
        <v>-25759088007</v>
      </c>
      <c r="P114" s="10">
        <f>0.1*N114*H114</f>
        <v>-131371348835</v>
      </c>
      <c r="Q114" s="10">
        <f>0.1*N114*I114</f>
        <v>-90156808024</v>
      </c>
      <c r="R114" s="10">
        <f>0.1*N114*J114</f>
        <v>-36062723209</v>
      </c>
      <c r="S114" s="10">
        <f>0.1*N114*K114</f>
        <v>-5151817601</v>
      </c>
      <c r="T114" s="10">
        <f t="shared" ref="T114:T119" si="134">T113+(N114)^2/2</f>
        <v>3.31765E+22</v>
      </c>
      <c r="U114" s="9"/>
      <c r="V114" s="2"/>
      <c r="W114" s="2"/>
      <c r="X114" s="2"/>
      <c r="Y114" s="2"/>
      <c r="Z114" s="2"/>
    </row>
    <row r="115" ht="15.75" customHeight="1">
      <c r="A115" s="9" t="s">
        <v>29</v>
      </c>
      <c r="B115" s="11">
        <v>5.382027286880629E9</v>
      </c>
      <c r="C115" s="11">
        <v>3.2458761043432693E10</v>
      </c>
      <c r="D115" s="11">
        <v>1.7195878895266945E10</v>
      </c>
      <c r="E115" s="11">
        <v>1.817677711001299E10</v>
      </c>
      <c r="F115" s="11">
        <v>5.180536864501449E9</v>
      </c>
      <c r="G115" s="11">
        <v>1.0</v>
      </c>
      <c r="H115" s="10">
        <v>4.9</v>
      </c>
      <c r="I115" s="10">
        <v>3.0</v>
      </c>
      <c r="J115" s="10">
        <v>1.4</v>
      </c>
      <c r="K115" s="10">
        <v>0.2</v>
      </c>
      <c r="L115" s="10">
        <v>1.0</v>
      </c>
      <c r="M115" s="10">
        <f t="shared" si="132"/>
        <v>242501188412</v>
      </c>
      <c r="N115" s="10">
        <f t="shared" si="133"/>
        <v>-242501188411</v>
      </c>
      <c r="O115" s="10">
        <f t="shared" ref="O115:O119" si="135">O114+(0.1*N115*G115)</f>
        <v>-50009206848</v>
      </c>
      <c r="P115" s="10">
        <f t="shared" ref="P115:P119" si="136">P114+0.1*N115*H115</f>
        <v>-250196931156</v>
      </c>
      <c r="Q115" s="10">
        <f t="shared" ref="Q115:Q119" si="137">Q114+0.1*N115*I115</f>
        <v>-162907164547</v>
      </c>
      <c r="R115" s="10">
        <f t="shared" ref="R115:R119" si="138">0.1*N115*J115+R114</f>
        <v>-70012889587</v>
      </c>
      <c r="S115" s="10">
        <f t="shared" ref="S115:S119" si="139">0.1*N115*K115+S114</f>
        <v>-10001841370</v>
      </c>
      <c r="T115" s="10">
        <f t="shared" si="134"/>
        <v>6.25799E+22</v>
      </c>
      <c r="U115" s="9"/>
      <c r="V115" s="2"/>
      <c r="W115" s="2"/>
      <c r="X115" s="2"/>
      <c r="Y115" s="2"/>
      <c r="Z115" s="2"/>
    </row>
    <row r="116" ht="15.75" customHeight="1">
      <c r="A116" s="9" t="s">
        <v>30</v>
      </c>
      <c r="B116" s="11">
        <v>5.382027286880629E9</v>
      </c>
      <c r="C116" s="11">
        <v>3.2458761043432693E10</v>
      </c>
      <c r="D116" s="11">
        <v>1.7195878895266945E10</v>
      </c>
      <c r="E116" s="11">
        <v>1.817677711001299E10</v>
      </c>
      <c r="F116" s="11">
        <v>5.180536864501449E9</v>
      </c>
      <c r="G116" s="11">
        <v>1.0</v>
      </c>
      <c r="H116" s="10">
        <v>4.7</v>
      </c>
      <c r="I116" s="10">
        <v>3.2</v>
      </c>
      <c r="J116" s="10">
        <v>1.3</v>
      </c>
      <c r="K116" s="10">
        <v>0.2</v>
      </c>
      <c r="L116" s="10">
        <v>1.0</v>
      </c>
      <c r="M116" s="10">
        <f t="shared" si="132"/>
        <v>237630934272</v>
      </c>
      <c r="N116" s="10">
        <f t="shared" si="133"/>
        <v>-237630934271</v>
      </c>
      <c r="O116" s="10">
        <f t="shared" si="135"/>
        <v>-73772300275</v>
      </c>
      <c r="P116" s="10">
        <f t="shared" si="136"/>
        <v>-361883470263</v>
      </c>
      <c r="Q116" s="10">
        <f t="shared" si="137"/>
        <v>-238949063514</v>
      </c>
      <c r="R116" s="10">
        <f t="shared" si="138"/>
        <v>-100904911042</v>
      </c>
      <c r="S116" s="10">
        <f t="shared" si="139"/>
        <v>-14754460055</v>
      </c>
      <c r="T116" s="10">
        <f t="shared" si="134"/>
        <v>9.08142E+22</v>
      </c>
      <c r="U116" s="9"/>
      <c r="V116" s="2"/>
      <c r="W116" s="2"/>
      <c r="X116" s="2"/>
      <c r="Y116" s="2"/>
      <c r="Z116" s="2"/>
    </row>
    <row r="117" ht="15.75" customHeight="1">
      <c r="A117" s="9" t="s">
        <v>31</v>
      </c>
      <c r="B117" s="11">
        <v>5.382027286880629E9</v>
      </c>
      <c r="C117" s="11">
        <v>3.2458761043432693E10</v>
      </c>
      <c r="D117" s="11">
        <v>1.7195878895266945E10</v>
      </c>
      <c r="E117" s="11">
        <v>1.817677711001299E10</v>
      </c>
      <c r="F117" s="11">
        <v>5.180536864501449E9</v>
      </c>
      <c r="G117" s="11">
        <v>1.0</v>
      </c>
      <c r="H117" s="10">
        <v>7.0</v>
      </c>
      <c r="I117" s="10">
        <v>3.2</v>
      </c>
      <c r="J117" s="10">
        <v>4.7</v>
      </c>
      <c r="K117" s="10">
        <v>1.4</v>
      </c>
      <c r="L117" s="10">
        <v>-1.0</v>
      </c>
      <c r="M117" s="10">
        <f t="shared" si="132"/>
        <v>380303771083</v>
      </c>
      <c r="N117" s="10">
        <f t="shared" si="133"/>
        <v>-380303771084</v>
      </c>
      <c r="O117" s="10">
        <f t="shared" si="135"/>
        <v>-111802677383</v>
      </c>
      <c r="P117" s="10">
        <f t="shared" si="136"/>
        <v>-628096110022</v>
      </c>
      <c r="Q117" s="10">
        <f t="shared" si="137"/>
        <v>-360646270261</v>
      </c>
      <c r="R117" s="10">
        <f t="shared" si="138"/>
        <v>-279647683452</v>
      </c>
      <c r="S117" s="10">
        <f t="shared" si="139"/>
        <v>-67996988007</v>
      </c>
      <c r="T117" s="10">
        <f t="shared" si="134"/>
        <v>1.6313E+23</v>
      </c>
      <c r="U117" s="9"/>
      <c r="V117" s="2"/>
      <c r="W117" s="2"/>
      <c r="X117" s="2"/>
      <c r="Y117" s="2"/>
      <c r="Z117" s="2"/>
    </row>
    <row r="118" ht="15.75" customHeight="1">
      <c r="A118" s="9" t="s">
        <v>32</v>
      </c>
      <c r="B118" s="11">
        <v>5.382027286880629E9</v>
      </c>
      <c r="C118" s="11">
        <v>3.2458761043432693E10</v>
      </c>
      <c r="D118" s="11">
        <v>1.7195878895266945E10</v>
      </c>
      <c r="E118" s="11">
        <v>1.817677711001299E10</v>
      </c>
      <c r="F118" s="11">
        <v>5.180536864501449E9</v>
      </c>
      <c r="G118" s="11">
        <v>1.0</v>
      </c>
      <c r="H118" s="10">
        <v>6.4</v>
      </c>
      <c r="I118" s="10">
        <v>3.2</v>
      </c>
      <c r="J118" s="10">
        <v>4.5</v>
      </c>
      <c r="K118" s="10">
        <v>1.5</v>
      </c>
      <c r="L118" s="10">
        <v>-1.0</v>
      </c>
      <c r="M118" s="10">
        <f t="shared" si="132"/>
        <v>357711212722</v>
      </c>
      <c r="N118" s="10">
        <f t="shared" si="133"/>
        <v>-357711212723</v>
      </c>
      <c r="O118" s="10">
        <f t="shared" si="135"/>
        <v>-147573798656</v>
      </c>
      <c r="P118" s="10">
        <f t="shared" si="136"/>
        <v>-857031286165</v>
      </c>
      <c r="Q118" s="10">
        <f t="shared" si="137"/>
        <v>-475113858332</v>
      </c>
      <c r="R118" s="10">
        <f t="shared" si="138"/>
        <v>-440617729177</v>
      </c>
      <c r="S118" s="10">
        <f t="shared" si="139"/>
        <v>-121653669915</v>
      </c>
      <c r="T118" s="10">
        <f t="shared" si="134"/>
        <v>2.27108E+23</v>
      </c>
      <c r="U118" s="9"/>
      <c r="V118" s="2"/>
      <c r="W118" s="2"/>
      <c r="X118" s="2"/>
      <c r="Y118" s="2"/>
      <c r="Z118" s="2"/>
    </row>
    <row r="119" ht="15.75" customHeight="1">
      <c r="A119" s="9" t="s">
        <v>33</v>
      </c>
      <c r="B119" s="11">
        <v>5.382027286880629E9</v>
      </c>
      <c r="C119" s="11">
        <v>3.2458761043432693E10</v>
      </c>
      <c r="D119" s="11">
        <v>1.7195878895266945E10</v>
      </c>
      <c r="E119" s="11">
        <v>1.817677711001299E10</v>
      </c>
      <c r="F119" s="11">
        <v>5.180536864501449E9</v>
      </c>
      <c r="G119" s="11">
        <v>1.0</v>
      </c>
      <c r="H119" s="10">
        <v>6.9</v>
      </c>
      <c r="I119" s="10">
        <v>3.1</v>
      </c>
      <c r="J119" s="10">
        <v>4.9</v>
      </c>
      <c r="K119" s="10">
        <v>1.5</v>
      </c>
      <c r="L119" s="10">
        <v>-1.0</v>
      </c>
      <c r="M119" s="10">
        <f t="shared" si="132"/>
        <v>379491716198</v>
      </c>
      <c r="N119" s="10">
        <f t="shared" si="133"/>
        <v>-379491716199</v>
      </c>
      <c r="O119" s="10">
        <f t="shared" si="135"/>
        <v>-185522970276</v>
      </c>
      <c r="P119" s="10">
        <f t="shared" si="136"/>
        <v>-1118880570342</v>
      </c>
      <c r="Q119" s="10">
        <f t="shared" si="137"/>
        <v>-592756290354</v>
      </c>
      <c r="R119" s="10">
        <f t="shared" si="138"/>
        <v>-626568670114</v>
      </c>
      <c r="S119" s="10">
        <f t="shared" si="139"/>
        <v>-178577427345</v>
      </c>
      <c r="T119" s="10">
        <f t="shared" si="134"/>
        <v>2.99115E+23</v>
      </c>
      <c r="U119" s="9"/>
      <c r="V119" s="2"/>
      <c r="W119" s="2"/>
      <c r="X119" s="2"/>
      <c r="Y119" s="2"/>
      <c r="Z119" s="2"/>
    </row>
    <row r="120" ht="15.75" customHeight="1">
      <c r="A120" s="9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1">
        <f>T119</f>
        <v>2.99115E+23</v>
      </c>
      <c r="U120" s="15" t="s">
        <v>53</v>
      </c>
      <c r="V120" s="2"/>
      <c r="W120" s="2"/>
      <c r="X120" s="2"/>
      <c r="Y120" s="2"/>
      <c r="Z120" s="2"/>
    </row>
    <row r="121" ht="15.75" customHeight="1">
      <c r="A121" s="16" t="s">
        <v>54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4">
        <v>0.0</v>
      </c>
      <c r="P121" s="14">
        <v>0.0</v>
      </c>
      <c r="Q121" s="14">
        <v>0.0</v>
      </c>
      <c r="R121" s="14">
        <v>0.0</v>
      </c>
      <c r="S121" s="14">
        <v>0.0</v>
      </c>
      <c r="T121" s="14">
        <v>0.0</v>
      </c>
      <c r="U121" s="12"/>
      <c r="V121" s="2"/>
      <c r="W121" s="2"/>
      <c r="X121" s="2"/>
      <c r="Y121" s="2"/>
      <c r="Z121" s="2"/>
    </row>
    <row r="122" ht="15.75" customHeight="1">
      <c r="A122" s="12" t="s">
        <v>28</v>
      </c>
      <c r="B122" s="13">
        <f t="shared" ref="B122:F122" si="140">B119+O119</f>
        <v>-180140942989</v>
      </c>
      <c r="C122" s="13">
        <f t="shared" si="140"/>
        <v>-1086421809298</v>
      </c>
      <c r="D122" s="13">
        <f t="shared" si="140"/>
        <v>-575560411458</v>
      </c>
      <c r="E122" s="13">
        <f t="shared" si="140"/>
        <v>-608391893004</v>
      </c>
      <c r="F122" s="13">
        <f t="shared" si="140"/>
        <v>-173396890480</v>
      </c>
      <c r="G122" s="14">
        <v>1.0</v>
      </c>
      <c r="H122" s="13">
        <v>5.1</v>
      </c>
      <c r="I122" s="13">
        <v>3.5</v>
      </c>
      <c r="J122" s="13">
        <v>1.4</v>
      </c>
      <c r="K122" s="13">
        <v>0.2</v>
      </c>
      <c r="L122" s="13">
        <v>1.0</v>
      </c>
      <c r="M122" s="13">
        <f t="shared" ref="M122:M127" si="141">G122*B122+H122*C122+I122*D122+J122*E122+K122*F122</f>
        <v>-8621781638816</v>
      </c>
      <c r="N122" s="13">
        <f t="shared" ref="N122:N127" si="142">L122-M122</f>
        <v>8621781638817</v>
      </c>
      <c r="O122" s="13">
        <f t="shared" ref="O122:O127" si="143">O121+0.1*N122*G122</f>
        <v>862178163882</v>
      </c>
      <c r="P122" s="13">
        <f t="shared" ref="P122:P127" si="144">P121+0.1*N122*H122</f>
        <v>4397108635797</v>
      </c>
      <c r="Q122" s="13">
        <f t="shared" ref="Q122:Q127" si="145">Q121+0.1*N122*I122</f>
        <v>3017623573586</v>
      </c>
      <c r="R122" s="13">
        <f t="shared" ref="R122:R127" si="146">R121+0.1*N122*J122</f>
        <v>1207049429434</v>
      </c>
      <c r="S122" s="13">
        <f t="shared" ref="S122:S127" si="147">S121+0.1*N122*K122</f>
        <v>172435632776</v>
      </c>
      <c r="T122" s="13">
        <f t="shared" ref="T122:T127" si="148">T121+(N122)^2/2</f>
        <v>3.71676E+25</v>
      </c>
      <c r="U122" s="12"/>
      <c r="V122" s="2"/>
      <c r="W122" s="2"/>
      <c r="X122" s="2"/>
      <c r="Y122" s="2"/>
      <c r="Z122" s="2"/>
    </row>
    <row r="123" ht="15.75" customHeight="1">
      <c r="A123" s="12" t="s">
        <v>29</v>
      </c>
      <c r="B123" s="13">
        <v>-1.801409429886491E11</v>
      </c>
      <c r="C123" s="13">
        <v>-1.0864218092983878E12</v>
      </c>
      <c r="D123" s="13">
        <v>-5.755604114582449E11</v>
      </c>
      <c r="E123" s="13">
        <v>-6.083918930043105E11</v>
      </c>
      <c r="F123" s="13">
        <v>-1.733968904804589E11</v>
      </c>
      <c r="G123" s="14">
        <v>1.0</v>
      </c>
      <c r="H123" s="13">
        <v>4.9</v>
      </c>
      <c r="I123" s="13">
        <v>3.0</v>
      </c>
      <c r="J123" s="13">
        <v>1.4</v>
      </c>
      <c r="K123" s="13">
        <v>0.2</v>
      </c>
      <c r="L123" s="13">
        <v>1.0</v>
      </c>
      <c r="M123" s="13">
        <f t="shared" si="141"/>
        <v>-8116717071228</v>
      </c>
      <c r="N123" s="13">
        <f t="shared" si="142"/>
        <v>8116717071229</v>
      </c>
      <c r="O123" s="13">
        <f t="shared" si="143"/>
        <v>1673849871005</v>
      </c>
      <c r="P123" s="13">
        <f t="shared" si="144"/>
        <v>8374300000699</v>
      </c>
      <c r="Q123" s="13">
        <f t="shared" si="145"/>
        <v>5452638694955</v>
      </c>
      <c r="R123" s="13">
        <f t="shared" si="146"/>
        <v>2343389819406</v>
      </c>
      <c r="S123" s="13">
        <f t="shared" si="147"/>
        <v>334769974201</v>
      </c>
      <c r="T123" s="13">
        <f t="shared" si="148"/>
        <v>7.01081E+25</v>
      </c>
      <c r="U123" s="12"/>
      <c r="V123" s="2"/>
      <c r="W123" s="2"/>
      <c r="X123" s="2"/>
      <c r="Y123" s="2"/>
      <c r="Z123" s="2"/>
    </row>
    <row r="124" ht="15.75" customHeight="1">
      <c r="A124" s="12" t="s">
        <v>30</v>
      </c>
      <c r="B124" s="13">
        <v>-1.801409429886491E11</v>
      </c>
      <c r="C124" s="13">
        <v>-1.0864218092983878E12</v>
      </c>
      <c r="D124" s="13">
        <v>-5.755604114582449E11</v>
      </c>
      <c r="E124" s="13">
        <v>-6.083918930043105E11</v>
      </c>
      <c r="F124" s="13">
        <v>-1.733968904804589E11</v>
      </c>
      <c r="G124" s="14">
        <v>1.0</v>
      </c>
      <c r="H124" s="13">
        <v>4.7</v>
      </c>
      <c r="I124" s="13">
        <v>3.2</v>
      </c>
      <c r="J124" s="13">
        <v>1.3</v>
      </c>
      <c r="K124" s="13">
        <v>0.2</v>
      </c>
      <c r="L124" s="13">
        <v>1.0</v>
      </c>
      <c r="M124" s="13">
        <f t="shared" si="141"/>
        <v>-7953705602359</v>
      </c>
      <c r="N124" s="13">
        <f t="shared" si="142"/>
        <v>7953705602360</v>
      </c>
      <c r="O124" s="13">
        <f t="shared" si="143"/>
        <v>2469220431241</v>
      </c>
      <c r="P124" s="13">
        <f t="shared" si="144"/>
        <v>12112541633808</v>
      </c>
      <c r="Q124" s="13">
        <f t="shared" si="145"/>
        <v>7997824487710</v>
      </c>
      <c r="R124" s="13">
        <f t="shared" si="146"/>
        <v>3377371547713</v>
      </c>
      <c r="S124" s="13">
        <f t="shared" si="147"/>
        <v>493844086248</v>
      </c>
      <c r="T124" s="13">
        <f t="shared" si="148"/>
        <v>1.01739E+26</v>
      </c>
      <c r="U124" s="12"/>
      <c r="V124" s="2"/>
      <c r="W124" s="2"/>
      <c r="X124" s="2"/>
      <c r="Y124" s="2"/>
      <c r="Z124" s="2"/>
    </row>
    <row r="125" ht="12.0" customHeight="1">
      <c r="A125" s="12" t="s">
        <v>31</v>
      </c>
      <c r="B125" s="13">
        <v>-1.801409429886491E11</v>
      </c>
      <c r="C125" s="13">
        <v>-1.0864218092983878E12</v>
      </c>
      <c r="D125" s="13">
        <v>-5.755604114582449E11</v>
      </c>
      <c r="E125" s="13">
        <v>-6.083918930043105E11</v>
      </c>
      <c r="F125" s="13">
        <v>-1.733968904804589E11</v>
      </c>
      <c r="G125" s="14">
        <v>1.0</v>
      </c>
      <c r="H125" s="13">
        <v>7.0</v>
      </c>
      <c r="I125" s="13">
        <v>3.2</v>
      </c>
      <c r="J125" s="13">
        <v>4.7</v>
      </c>
      <c r="K125" s="13">
        <v>1.4</v>
      </c>
      <c r="L125" s="13">
        <v>-1.0</v>
      </c>
      <c r="M125" s="13">
        <f t="shared" si="141"/>
        <v>-12729084468537</v>
      </c>
      <c r="N125" s="13">
        <f t="shared" si="142"/>
        <v>12729084468536</v>
      </c>
      <c r="O125" s="13">
        <f t="shared" si="143"/>
        <v>3742128878094</v>
      </c>
      <c r="P125" s="13">
        <f t="shared" si="144"/>
        <v>21022900761783</v>
      </c>
      <c r="Q125" s="13">
        <f t="shared" si="145"/>
        <v>12071131517641</v>
      </c>
      <c r="R125" s="13">
        <f t="shared" si="146"/>
        <v>9360041247925</v>
      </c>
      <c r="S125" s="13">
        <f t="shared" si="147"/>
        <v>2275915911843</v>
      </c>
      <c r="T125" s="13">
        <f t="shared" si="148"/>
        <v>1.82754E+26</v>
      </c>
      <c r="U125" s="12"/>
      <c r="V125" s="2"/>
      <c r="W125" s="2"/>
      <c r="X125" s="2"/>
      <c r="Y125" s="2"/>
      <c r="Z125" s="2"/>
    </row>
    <row r="126" ht="12.0" customHeight="1">
      <c r="A126" s="12" t="s">
        <v>32</v>
      </c>
      <c r="B126" s="13">
        <v>-1.801409429886491E11</v>
      </c>
      <c r="C126" s="13">
        <v>-1.0864218092983878E12</v>
      </c>
      <c r="D126" s="13">
        <v>-5.755604114582449E11</v>
      </c>
      <c r="E126" s="13">
        <v>-6.083918930043105E11</v>
      </c>
      <c r="F126" s="13">
        <v>-1.733968904804589E11</v>
      </c>
      <c r="G126" s="14">
        <v>1.0</v>
      </c>
      <c r="H126" s="13">
        <v>6.4</v>
      </c>
      <c r="I126" s="13">
        <v>3.2</v>
      </c>
      <c r="J126" s="13">
        <v>4.5</v>
      </c>
      <c r="K126" s="13">
        <v>1.5</v>
      </c>
      <c r="L126" s="13">
        <v>-1.0</v>
      </c>
      <c r="M126" s="13">
        <f t="shared" si="141"/>
        <v>-11972892693405</v>
      </c>
      <c r="N126" s="13">
        <f t="shared" si="142"/>
        <v>11972892693404</v>
      </c>
      <c r="O126" s="13">
        <f t="shared" si="143"/>
        <v>4939418147435</v>
      </c>
      <c r="P126" s="13">
        <f t="shared" si="144"/>
        <v>28685552085562</v>
      </c>
      <c r="Q126" s="13">
        <f t="shared" si="145"/>
        <v>15902457179531</v>
      </c>
      <c r="R126" s="13">
        <f t="shared" si="146"/>
        <v>14747842959957</v>
      </c>
      <c r="S126" s="13">
        <f t="shared" si="147"/>
        <v>4071849815854</v>
      </c>
      <c r="T126" s="13">
        <f t="shared" si="148"/>
        <v>2.54429E+26</v>
      </c>
      <c r="U126" s="12"/>
      <c r="V126" s="2"/>
      <c r="W126" s="2"/>
      <c r="X126" s="2"/>
      <c r="Y126" s="2"/>
      <c r="Z126" s="2"/>
    </row>
    <row r="127" ht="12.0" customHeight="1">
      <c r="A127" s="12" t="s">
        <v>33</v>
      </c>
      <c r="B127" s="13">
        <v>-1.801409429886491E11</v>
      </c>
      <c r="C127" s="13">
        <v>-1.0864218092983878E12</v>
      </c>
      <c r="D127" s="13">
        <v>-5.755604114582449E11</v>
      </c>
      <c r="E127" s="13">
        <v>-6.083918930043105E11</v>
      </c>
      <c r="F127" s="13">
        <v>-1.733968904804589E11</v>
      </c>
      <c r="G127" s="14">
        <v>1.0</v>
      </c>
      <c r="H127" s="13">
        <v>6.9</v>
      </c>
      <c r="I127" s="13">
        <v>3.1</v>
      </c>
      <c r="J127" s="13">
        <v>4.9</v>
      </c>
      <c r="K127" s="13">
        <v>1.5</v>
      </c>
      <c r="L127" s="13">
        <v>-1.0</v>
      </c>
      <c r="M127" s="13">
        <f t="shared" si="141"/>
        <v>-12701904314110</v>
      </c>
      <c r="N127" s="13">
        <f t="shared" si="142"/>
        <v>12701904314109</v>
      </c>
      <c r="O127" s="13">
        <f t="shared" si="143"/>
        <v>6209608578845</v>
      </c>
      <c r="P127" s="13">
        <f t="shared" si="144"/>
        <v>37449866062297</v>
      </c>
      <c r="Q127" s="13">
        <f t="shared" si="145"/>
        <v>19840047516904</v>
      </c>
      <c r="R127" s="13">
        <f t="shared" si="146"/>
        <v>20971776073870</v>
      </c>
      <c r="S127" s="13">
        <f t="shared" si="147"/>
        <v>5977135462970</v>
      </c>
      <c r="T127" s="13">
        <f t="shared" si="148"/>
        <v>3.35098E+26</v>
      </c>
      <c r="U127" s="12"/>
      <c r="V127" s="2"/>
      <c r="W127" s="2"/>
      <c r="X127" s="2"/>
      <c r="Y127" s="2"/>
      <c r="Z127" s="2"/>
    </row>
    <row r="128" ht="12.0" customHeight="1">
      <c r="A128" s="19"/>
      <c r="B128" s="20"/>
      <c r="C128" s="20"/>
      <c r="D128" s="20"/>
      <c r="E128" s="20"/>
      <c r="F128" s="20"/>
      <c r="G128" s="21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>
        <f>T127</f>
        <v>3.35098E+26</v>
      </c>
      <c r="U128" s="22" t="s">
        <v>55</v>
      </c>
      <c r="V128" s="2"/>
      <c r="W128" s="2"/>
      <c r="X128" s="2"/>
      <c r="Y128" s="2"/>
      <c r="Z128" s="2"/>
    </row>
    <row r="129" ht="12.0" customHeight="1">
      <c r="A129" s="17" t="s">
        <v>56</v>
      </c>
      <c r="B129" s="4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5"/>
      <c r="V129" s="2"/>
      <c r="W129" s="2"/>
      <c r="X129" s="2"/>
      <c r="Y129" s="2"/>
      <c r="Z129" s="2"/>
    </row>
    <row r="130" ht="12.0" customHeight="1">
      <c r="A130" s="5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5"/>
      <c r="V130" s="2"/>
      <c r="W130" s="2"/>
      <c r="X130" s="2"/>
      <c r="Y130" s="2"/>
      <c r="Z130" s="2"/>
    </row>
    <row r="131" ht="15.75" customHeight="1">
      <c r="A131" s="8" t="s">
        <v>57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5"/>
      <c r="V131" s="2"/>
      <c r="W131" s="2"/>
      <c r="X131" s="2"/>
      <c r="Y131" s="2"/>
      <c r="Z131" s="2"/>
    </row>
    <row r="132" ht="12.0" customHeight="1">
      <c r="A132" s="5"/>
      <c r="B132" s="4" t="s">
        <v>12</v>
      </c>
      <c r="C132" s="4" t="s">
        <v>13</v>
      </c>
      <c r="D132" s="4" t="s">
        <v>14</v>
      </c>
      <c r="E132" s="4" t="s">
        <v>15</v>
      </c>
      <c r="F132" s="4" t="s">
        <v>16</v>
      </c>
      <c r="G132" s="4" t="s">
        <v>17</v>
      </c>
      <c r="H132" s="4" t="s">
        <v>3</v>
      </c>
      <c r="I132" s="4" t="s">
        <v>4</v>
      </c>
      <c r="J132" s="4" t="s">
        <v>5</v>
      </c>
      <c r="K132" s="4" t="s">
        <v>6</v>
      </c>
      <c r="L132" s="4" t="s">
        <v>7</v>
      </c>
      <c r="M132" s="4" t="s">
        <v>18</v>
      </c>
      <c r="N132" s="4" t="s">
        <v>20</v>
      </c>
      <c r="O132" s="4" t="s">
        <v>21</v>
      </c>
      <c r="P132" s="4" t="s">
        <v>22</v>
      </c>
      <c r="Q132" s="4" t="s">
        <v>23</v>
      </c>
      <c r="R132" s="4" t="s">
        <v>24</v>
      </c>
      <c r="S132" s="4" t="s">
        <v>25</v>
      </c>
      <c r="T132" s="4" t="s">
        <v>26</v>
      </c>
      <c r="U132" s="5"/>
      <c r="V132" s="2"/>
      <c r="W132" s="2"/>
      <c r="X132" s="2"/>
      <c r="Y132" s="2"/>
      <c r="Z132" s="2"/>
    </row>
    <row r="133" ht="12.0" customHeight="1">
      <c r="A133" s="9" t="s">
        <v>27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1">
        <v>0.0</v>
      </c>
      <c r="U133" s="5"/>
      <c r="V133" s="2"/>
      <c r="W133" s="2"/>
      <c r="X133" s="2"/>
      <c r="Y133" s="2"/>
      <c r="Z133" s="2"/>
    </row>
    <row r="134" ht="12.0" customHeight="1">
      <c r="A134" s="9" t="s">
        <v>28</v>
      </c>
      <c r="B134" s="11">
        <v>0.0</v>
      </c>
      <c r="C134" s="11">
        <v>0.0</v>
      </c>
      <c r="D134" s="11">
        <v>0.0</v>
      </c>
      <c r="E134" s="11">
        <v>0.0</v>
      </c>
      <c r="F134" s="11">
        <v>0.0</v>
      </c>
      <c r="G134" s="11">
        <v>1.0</v>
      </c>
      <c r="H134" s="10">
        <v>5.1</v>
      </c>
      <c r="I134" s="10">
        <v>3.5</v>
      </c>
      <c r="J134" s="10">
        <v>1.4</v>
      </c>
      <c r="K134" s="10">
        <v>0.2</v>
      </c>
      <c r="L134" s="10">
        <v>1.0</v>
      </c>
      <c r="M134" s="10">
        <f t="shared" ref="M134:M139" si="149">G134*B134+H134*C134+I134*D134+J134*E134+K134*F134</f>
        <v>0</v>
      </c>
      <c r="N134" s="10">
        <f t="shared" ref="N134:N139" si="150">L134-M134</f>
        <v>1</v>
      </c>
      <c r="O134" s="10"/>
      <c r="P134" s="10"/>
      <c r="Q134" s="10"/>
      <c r="R134" s="10"/>
      <c r="S134" s="10"/>
      <c r="T134" s="10">
        <f t="shared" ref="T134:T140" si="151">T133+(N134)^2/2</f>
        <v>0.5</v>
      </c>
      <c r="U134" s="5"/>
      <c r="V134" s="2"/>
      <c r="W134" s="2"/>
      <c r="X134" s="2"/>
      <c r="Y134" s="2"/>
      <c r="Z134" s="2"/>
    </row>
    <row r="135" ht="12.0" customHeight="1">
      <c r="A135" s="9" t="s">
        <v>29</v>
      </c>
      <c r="B135" s="10">
        <f t="shared" ref="B135:B140" si="152">B134+(0.1*N134*G134)</f>
        <v>0.1</v>
      </c>
      <c r="C135" s="10">
        <f t="shared" ref="C135:C140" si="153">C134+0.1*N134*H134</f>
        <v>0.51</v>
      </c>
      <c r="D135" s="10">
        <f t="shared" ref="D135:D140" si="154">D134+0.1*I134*N134</f>
        <v>0.35</v>
      </c>
      <c r="E135" s="10">
        <f t="shared" ref="E135:E140" si="155">E134+0.1*J134*N134</f>
        <v>0.14</v>
      </c>
      <c r="F135" s="10">
        <f t="shared" ref="F135:F140" si="156">F134+0.1*K134*N134</f>
        <v>0.02</v>
      </c>
      <c r="G135" s="11">
        <v>1.0</v>
      </c>
      <c r="H135" s="10">
        <v>4.9</v>
      </c>
      <c r="I135" s="10">
        <v>3.0</v>
      </c>
      <c r="J135" s="10">
        <v>1.4</v>
      </c>
      <c r="K135" s="10">
        <v>0.2</v>
      </c>
      <c r="L135" s="10">
        <v>1.0</v>
      </c>
      <c r="M135" s="10">
        <f t="shared" si="149"/>
        <v>3.849</v>
      </c>
      <c r="N135" s="10">
        <f t="shared" si="150"/>
        <v>-2.849</v>
      </c>
      <c r="O135" s="10"/>
      <c r="P135" s="10"/>
      <c r="Q135" s="10"/>
      <c r="R135" s="10"/>
      <c r="S135" s="10"/>
      <c r="T135" s="10">
        <f t="shared" si="151"/>
        <v>4.5584005</v>
      </c>
      <c r="U135" s="5"/>
      <c r="V135" s="2"/>
      <c r="W135" s="2"/>
      <c r="X135" s="2"/>
      <c r="Y135" s="2"/>
      <c r="Z135" s="2"/>
    </row>
    <row r="136" ht="12.0" customHeight="1">
      <c r="A136" s="9" t="s">
        <v>30</v>
      </c>
      <c r="B136" s="10">
        <f t="shared" si="152"/>
        <v>-0.1849</v>
      </c>
      <c r="C136" s="10">
        <f t="shared" si="153"/>
        <v>-0.88601</v>
      </c>
      <c r="D136" s="10">
        <f t="shared" si="154"/>
        <v>-0.5047</v>
      </c>
      <c r="E136" s="10">
        <f t="shared" si="155"/>
        <v>-0.25886</v>
      </c>
      <c r="F136" s="10">
        <f t="shared" si="156"/>
        <v>-0.03698</v>
      </c>
      <c r="G136" s="11">
        <v>1.0</v>
      </c>
      <c r="H136" s="10">
        <v>4.7</v>
      </c>
      <c r="I136" s="10">
        <v>3.2</v>
      </c>
      <c r="J136" s="10">
        <v>1.3</v>
      </c>
      <c r="K136" s="10">
        <v>0.2</v>
      </c>
      <c r="L136" s="10">
        <v>1.0</v>
      </c>
      <c r="M136" s="10">
        <f t="shared" si="149"/>
        <v>-6.308101</v>
      </c>
      <c r="N136" s="10">
        <f t="shared" si="150"/>
        <v>7.308101</v>
      </c>
      <c r="O136" s="10"/>
      <c r="P136" s="10"/>
      <c r="Q136" s="10"/>
      <c r="R136" s="10"/>
      <c r="S136" s="10"/>
      <c r="T136" s="10">
        <f t="shared" si="151"/>
        <v>31.26257061</v>
      </c>
      <c r="U136" s="5"/>
      <c r="V136" s="2"/>
      <c r="W136" s="2"/>
      <c r="X136" s="2"/>
      <c r="Y136" s="2"/>
      <c r="Z136" s="2"/>
    </row>
    <row r="137" ht="12.0" customHeight="1">
      <c r="A137" s="9" t="s">
        <v>31</v>
      </c>
      <c r="B137" s="10">
        <f t="shared" si="152"/>
        <v>0.5459101</v>
      </c>
      <c r="C137" s="10">
        <f t="shared" si="153"/>
        <v>2.54879747</v>
      </c>
      <c r="D137" s="10">
        <f t="shared" si="154"/>
        <v>1.83389232</v>
      </c>
      <c r="E137" s="10">
        <f t="shared" si="155"/>
        <v>0.69119313</v>
      </c>
      <c r="F137" s="10">
        <f t="shared" si="156"/>
        <v>0.10918202</v>
      </c>
      <c r="G137" s="11">
        <v>1.0</v>
      </c>
      <c r="H137" s="10">
        <v>7.0</v>
      </c>
      <c r="I137" s="10">
        <v>3.2</v>
      </c>
      <c r="J137" s="10">
        <v>4.7</v>
      </c>
      <c r="K137" s="10">
        <v>1.4</v>
      </c>
      <c r="L137" s="10">
        <v>-1.0</v>
      </c>
      <c r="M137" s="10">
        <f t="shared" si="149"/>
        <v>27.65741035</v>
      </c>
      <c r="N137" s="10">
        <f t="shared" si="150"/>
        <v>-28.65741035</v>
      </c>
      <c r="O137" s="10"/>
      <c r="P137" s="10"/>
      <c r="Q137" s="10"/>
      <c r="R137" s="10"/>
      <c r="S137" s="10"/>
      <c r="T137" s="10">
        <f t="shared" si="151"/>
        <v>441.8861547</v>
      </c>
      <c r="U137" s="5"/>
      <c r="V137" s="2"/>
      <c r="W137" s="2"/>
      <c r="X137" s="2"/>
      <c r="Y137" s="2"/>
      <c r="Z137" s="2"/>
    </row>
    <row r="138" ht="12.0" customHeight="1">
      <c r="A138" s="9" t="s">
        <v>32</v>
      </c>
      <c r="B138" s="10">
        <f t="shared" si="152"/>
        <v>-2.319830935</v>
      </c>
      <c r="C138" s="10">
        <f t="shared" si="153"/>
        <v>-17.51138978</v>
      </c>
      <c r="D138" s="10">
        <f t="shared" si="154"/>
        <v>-7.336478993</v>
      </c>
      <c r="E138" s="10">
        <f t="shared" si="155"/>
        <v>-12.77778974</v>
      </c>
      <c r="F138" s="10">
        <f t="shared" si="156"/>
        <v>-3.902855429</v>
      </c>
      <c r="G138" s="11">
        <v>1.0</v>
      </c>
      <c r="H138" s="10">
        <v>6.4</v>
      </c>
      <c r="I138" s="10">
        <v>3.2</v>
      </c>
      <c r="J138" s="10">
        <v>4.5</v>
      </c>
      <c r="K138" s="10">
        <v>1.5</v>
      </c>
      <c r="L138" s="10">
        <v>-1.0</v>
      </c>
      <c r="M138" s="10">
        <f t="shared" si="149"/>
        <v>-201.2237952</v>
      </c>
      <c r="N138" s="10">
        <f t="shared" si="150"/>
        <v>200.2237952</v>
      </c>
      <c r="O138" s="10"/>
      <c r="P138" s="10"/>
      <c r="Q138" s="10"/>
      <c r="R138" s="10"/>
      <c r="S138" s="10"/>
      <c r="T138" s="10">
        <f t="shared" si="151"/>
        <v>20486.67025</v>
      </c>
      <c r="U138" s="5"/>
      <c r="V138" s="2"/>
      <c r="W138" s="2"/>
      <c r="X138" s="2"/>
      <c r="Y138" s="2"/>
      <c r="Z138" s="2"/>
    </row>
    <row r="139" ht="12.0" customHeight="1">
      <c r="A139" s="9" t="s">
        <v>33</v>
      </c>
      <c r="B139" s="10">
        <f t="shared" si="152"/>
        <v>17.70254859</v>
      </c>
      <c r="C139" s="10">
        <f t="shared" si="153"/>
        <v>110.6318392</v>
      </c>
      <c r="D139" s="10">
        <f t="shared" si="154"/>
        <v>56.73513548</v>
      </c>
      <c r="E139" s="10">
        <f t="shared" si="155"/>
        <v>77.32291812</v>
      </c>
      <c r="F139" s="10">
        <f t="shared" si="156"/>
        <v>26.13071386</v>
      </c>
      <c r="G139" s="11">
        <v>1.0</v>
      </c>
      <c r="H139" s="10">
        <v>6.9</v>
      </c>
      <c r="I139" s="10">
        <v>3.1</v>
      </c>
      <c r="J139" s="10">
        <v>4.9</v>
      </c>
      <c r="K139" s="10">
        <v>1.5</v>
      </c>
      <c r="L139" s="10">
        <v>-1.0</v>
      </c>
      <c r="M139" s="10">
        <f t="shared" si="149"/>
        <v>1375.019529</v>
      </c>
      <c r="N139" s="10">
        <f t="shared" si="150"/>
        <v>-1376.019529</v>
      </c>
      <c r="O139" s="10"/>
      <c r="P139" s="10"/>
      <c r="Q139" s="10"/>
      <c r="R139" s="10"/>
      <c r="S139" s="10"/>
      <c r="T139" s="10">
        <f t="shared" si="151"/>
        <v>967201.5417</v>
      </c>
      <c r="U139" s="5"/>
      <c r="V139" s="2"/>
      <c r="W139" s="2"/>
      <c r="X139" s="2"/>
      <c r="Y139" s="2"/>
      <c r="Z139" s="2"/>
    </row>
    <row r="140" ht="12.0" customHeight="1">
      <c r="A140" s="9"/>
      <c r="B140" s="10">
        <f t="shared" si="152"/>
        <v>-119.8994043</v>
      </c>
      <c r="C140" s="10">
        <f t="shared" si="153"/>
        <v>-838.8216355</v>
      </c>
      <c r="D140" s="10">
        <f t="shared" si="154"/>
        <v>-369.8309184</v>
      </c>
      <c r="E140" s="10">
        <f t="shared" si="155"/>
        <v>-596.9266508</v>
      </c>
      <c r="F140" s="10">
        <f t="shared" si="156"/>
        <v>-180.2722154</v>
      </c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 t="s">
        <v>34</v>
      </c>
      <c r="T140" s="10">
        <f t="shared" si="151"/>
        <v>967201.5417</v>
      </c>
      <c r="U140" s="5"/>
      <c r="V140" s="2"/>
      <c r="W140" s="2"/>
      <c r="X140" s="2"/>
      <c r="Y140" s="2"/>
      <c r="Z140" s="2"/>
    </row>
    <row r="141" ht="12.0" customHeight="1">
      <c r="A141" s="9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5"/>
      <c r="V141" s="2"/>
      <c r="W141" s="2"/>
      <c r="X141" s="2"/>
      <c r="Y141" s="2"/>
      <c r="Z141" s="2"/>
    </row>
    <row r="142" ht="12.0" customHeight="1">
      <c r="A142" s="12" t="s">
        <v>35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5"/>
      <c r="V142" s="2"/>
      <c r="W142" s="2"/>
      <c r="X142" s="2"/>
      <c r="Y142" s="2"/>
      <c r="Z142" s="2"/>
    </row>
    <row r="143" ht="12.0" customHeight="1">
      <c r="A143" s="12" t="s">
        <v>28</v>
      </c>
      <c r="B143" s="14">
        <f t="shared" ref="B143:F143" si="157">B140</f>
        <v>-119.8994043</v>
      </c>
      <c r="C143" s="14">
        <f t="shared" si="157"/>
        <v>-838.8216355</v>
      </c>
      <c r="D143" s="14">
        <f t="shared" si="157"/>
        <v>-369.8309184</v>
      </c>
      <c r="E143" s="14">
        <f t="shared" si="157"/>
        <v>-596.9266508</v>
      </c>
      <c r="F143" s="14">
        <f t="shared" si="157"/>
        <v>-180.2722154</v>
      </c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4">
        <v>0.0</v>
      </c>
      <c r="U143" s="5"/>
      <c r="V143" s="2"/>
      <c r="W143" s="2"/>
      <c r="X143" s="2"/>
      <c r="Y143" s="2"/>
      <c r="Z143" s="2"/>
    </row>
    <row r="144" ht="12.0" customHeight="1">
      <c r="A144" s="12" t="s">
        <v>29</v>
      </c>
      <c r="B144" s="13">
        <f t="shared" ref="B144:B149" si="158">B143+(0.1*N144*G144)</f>
        <v>536.6055671</v>
      </c>
      <c r="C144" s="13">
        <f t="shared" ref="C144:C149" si="159">C143+0.1*N144*H144</f>
        <v>2509.353719</v>
      </c>
      <c r="D144" s="13">
        <f t="shared" ref="D144:D149" si="160">D143+0.1*I144*N144</f>
        <v>1927.936481</v>
      </c>
      <c r="E144" s="13">
        <f t="shared" ref="E144:E149" si="161">E143+0.1*J144*N144</f>
        <v>322.1803091</v>
      </c>
      <c r="F144" s="13">
        <f t="shared" ref="F144:F149" si="162">F143+0.1*K144*N144</f>
        <v>-48.97122114</v>
      </c>
      <c r="G144" s="14">
        <v>1.0</v>
      </c>
      <c r="H144" s="13">
        <v>5.1</v>
      </c>
      <c r="I144" s="13">
        <v>3.5</v>
      </c>
      <c r="J144" s="13">
        <v>1.4</v>
      </c>
      <c r="K144" s="13">
        <v>0.2</v>
      </c>
      <c r="L144" s="13">
        <v>1.0</v>
      </c>
      <c r="M144" s="13">
        <f t="shared" ref="M144:M149" si="163">G144*B143+H144*C143+I144*D143+J144*E143+K144*F143</f>
        <v>-6564.049714</v>
      </c>
      <c r="N144" s="13">
        <f t="shared" ref="N144:N149" si="164">L144-M144</f>
        <v>6565.049714</v>
      </c>
      <c r="O144" s="13"/>
      <c r="P144" s="13"/>
      <c r="Q144" s="13"/>
      <c r="R144" s="13"/>
      <c r="S144" s="13"/>
      <c r="T144" s="13">
        <f t="shared" ref="T144:T150" si="165">T143+(N144)^2/2</f>
        <v>21549938.87</v>
      </c>
      <c r="U144" s="5"/>
      <c r="V144" s="2"/>
      <c r="W144" s="2"/>
      <c r="X144" s="2"/>
      <c r="Y144" s="2"/>
      <c r="Z144" s="2"/>
    </row>
    <row r="145" ht="12.0" customHeight="1">
      <c r="A145" s="12" t="s">
        <v>30</v>
      </c>
      <c r="B145" s="13">
        <f t="shared" si="158"/>
        <v>-1369.045075</v>
      </c>
      <c r="C145" s="13">
        <f t="shared" si="159"/>
        <v>-6828.334428</v>
      </c>
      <c r="D145" s="13">
        <f t="shared" si="160"/>
        <v>-3789.015445</v>
      </c>
      <c r="E145" s="13">
        <f t="shared" si="161"/>
        <v>-2345.73059</v>
      </c>
      <c r="F145" s="13">
        <f t="shared" si="162"/>
        <v>-430.1013496</v>
      </c>
      <c r="G145" s="14">
        <v>1.0</v>
      </c>
      <c r="H145" s="13">
        <v>4.9</v>
      </c>
      <c r="I145" s="13">
        <v>3.0</v>
      </c>
      <c r="J145" s="13">
        <v>1.4</v>
      </c>
      <c r="K145" s="13">
        <v>0.2</v>
      </c>
      <c r="L145" s="13">
        <v>1.0</v>
      </c>
      <c r="M145" s="13">
        <f t="shared" si="163"/>
        <v>19057.50642</v>
      </c>
      <c r="N145" s="13">
        <f t="shared" si="164"/>
        <v>-19056.50642</v>
      </c>
      <c r="O145" s="13"/>
      <c r="P145" s="13"/>
      <c r="Q145" s="13"/>
      <c r="R145" s="13"/>
      <c r="S145" s="13"/>
      <c r="T145" s="13">
        <f t="shared" si="165"/>
        <v>203125157.4</v>
      </c>
      <c r="U145" s="5"/>
      <c r="V145" s="2"/>
      <c r="W145" s="2"/>
      <c r="X145" s="2"/>
      <c r="Y145" s="2"/>
      <c r="Z145" s="2"/>
    </row>
    <row r="146" ht="12.0" customHeight="1">
      <c r="A146" s="12" t="s">
        <v>31</v>
      </c>
      <c r="B146" s="13">
        <f t="shared" si="158"/>
        <v>3503.30856</v>
      </c>
      <c r="C146" s="13">
        <f t="shared" si="159"/>
        <v>16071.72765</v>
      </c>
      <c r="D146" s="13">
        <f t="shared" si="160"/>
        <v>11802.51619</v>
      </c>
      <c r="E146" s="13">
        <f t="shared" si="161"/>
        <v>3988.329135</v>
      </c>
      <c r="F146" s="13">
        <f t="shared" si="162"/>
        <v>544.3693773</v>
      </c>
      <c r="G146" s="14">
        <v>1.0</v>
      </c>
      <c r="H146" s="13">
        <v>4.7</v>
      </c>
      <c r="I146" s="13">
        <v>3.2</v>
      </c>
      <c r="J146" s="13">
        <v>1.3</v>
      </c>
      <c r="K146" s="13">
        <v>0.2</v>
      </c>
      <c r="L146" s="13">
        <v>1.0</v>
      </c>
      <c r="M146" s="13">
        <f t="shared" si="163"/>
        <v>-48722.53634</v>
      </c>
      <c r="N146" s="13">
        <f t="shared" si="164"/>
        <v>48723.53634</v>
      </c>
      <c r="O146" s="13"/>
      <c r="P146" s="13"/>
      <c r="Q146" s="13"/>
      <c r="R146" s="13"/>
      <c r="S146" s="13"/>
      <c r="T146" s="13">
        <f t="shared" si="165"/>
        <v>1390116654</v>
      </c>
      <c r="U146" s="5"/>
      <c r="V146" s="2"/>
      <c r="W146" s="2"/>
      <c r="X146" s="2"/>
      <c r="Y146" s="2"/>
      <c r="Z146" s="2"/>
    </row>
    <row r="147" ht="12.0" customHeight="1">
      <c r="A147" s="12" t="s">
        <v>32</v>
      </c>
      <c r="B147" s="13">
        <f t="shared" si="158"/>
        <v>-13824.86324</v>
      </c>
      <c r="C147" s="13">
        <f t="shared" si="159"/>
        <v>-105225.4749</v>
      </c>
      <c r="D147" s="13">
        <f t="shared" si="160"/>
        <v>-43647.63357</v>
      </c>
      <c r="E147" s="13">
        <f t="shared" si="161"/>
        <v>-77454.07832</v>
      </c>
      <c r="F147" s="13">
        <f t="shared" si="162"/>
        <v>-23715.07114</v>
      </c>
      <c r="G147" s="14">
        <v>1.0</v>
      </c>
      <c r="H147" s="13">
        <v>7.0</v>
      </c>
      <c r="I147" s="13">
        <v>3.2</v>
      </c>
      <c r="J147" s="13">
        <v>4.7</v>
      </c>
      <c r="K147" s="13">
        <v>1.4</v>
      </c>
      <c r="L147" s="13">
        <v>-1.0</v>
      </c>
      <c r="M147" s="13">
        <f t="shared" si="163"/>
        <v>173280.718</v>
      </c>
      <c r="N147" s="13">
        <f t="shared" si="164"/>
        <v>-173281.718</v>
      </c>
      <c r="O147" s="13"/>
      <c r="P147" s="13"/>
      <c r="Q147" s="13"/>
      <c r="R147" s="13"/>
      <c r="S147" s="13"/>
      <c r="T147" s="13">
        <f t="shared" si="165"/>
        <v>16403393550</v>
      </c>
      <c r="U147" s="5"/>
      <c r="V147" s="2"/>
      <c r="W147" s="2"/>
      <c r="X147" s="2"/>
      <c r="Y147" s="2"/>
      <c r="Z147" s="2"/>
    </row>
    <row r="148" ht="12.0" customHeight="1">
      <c r="A148" s="12" t="s">
        <v>33</v>
      </c>
      <c r="B148" s="13">
        <f t="shared" si="158"/>
        <v>107280.6657</v>
      </c>
      <c r="C148" s="13">
        <f t="shared" si="159"/>
        <v>669849.9103</v>
      </c>
      <c r="D148" s="13">
        <f t="shared" si="160"/>
        <v>343890.0591</v>
      </c>
      <c r="E148" s="13">
        <f t="shared" si="161"/>
        <v>467520.8019</v>
      </c>
      <c r="F148" s="13">
        <f t="shared" si="162"/>
        <v>157943.2223</v>
      </c>
      <c r="G148" s="14">
        <v>1.0</v>
      </c>
      <c r="H148" s="13">
        <v>6.4</v>
      </c>
      <c r="I148" s="13">
        <v>3.2</v>
      </c>
      <c r="J148" s="13">
        <v>4.5</v>
      </c>
      <c r="K148" s="13">
        <v>1.5</v>
      </c>
      <c r="L148" s="13">
        <v>-1.0</v>
      </c>
      <c r="M148" s="13">
        <f t="shared" si="163"/>
        <v>-1211056.289</v>
      </c>
      <c r="N148" s="13">
        <f t="shared" si="164"/>
        <v>1211055.289</v>
      </c>
      <c r="O148" s="13"/>
      <c r="P148" s="13"/>
      <c r="Q148" s="13"/>
      <c r="R148" s="13"/>
      <c r="S148" s="13"/>
      <c r="T148" s="13">
        <f t="shared" si="165"/>
        <v>749730850646</v>
      </c>
      <c r="U148" s="5"/>
      <c r="V148" s="2"/>
      <c r="W148" s="2"/>
      <c r="X148" s="2"/>
      <c r="Y148" s="2"/>
      <c r="Z148" s="2"/>
    </row>
    <row r="149" ht="12.0" customHeight="1">
      <c r="A149" s="12"/>
      <c r="B149" s="13">
        <f t="shared" si="158"/>
        <v>-725026.5336</v>
      </c>
      <c r="C149" s="13">
        <f t="shared" si="159"/>
        <v>-5073069.765</v>
      </c>
      <c r="D149" s="13">
        <f t="shared" si="160"/>
        <v>-2236262.259</v>
      </c>
      <c r="E149" s="13">
        <f t="shared" si="161"/>
        <v>-3610784.475</v>
      </c>
      <c r="F149" s="13">
        <f t="shared" si="162"/>
        <v>-1090517.577</v>
      </c>
      <c r="G149" s="14">
        <v>1.0</v>
      </c>
      <c r="H149" s="13">
        <v>6.9</v>
      </c>
      <c r="I149" s="13">
        <v>3.1</v>
      </c>
      <c r="J149" s="13">
        <v>4.9</v>
      </c>
      <c r="K149" s="13">
        <v>1.5</v>
      </c>
      <c r="L149" s="13">
        <v>-1.0</v>
      </c>
      <c r="M149" s="13">
        <f t="shared" si="163"/>
        <v>8323070.993</v>
      </c>
      <c r="N149" s="13">
        <f t="shared" si="164"/>
        <v>-8323071.993</v>
      </c>
      <c r="O149" s="13"/>
      <c r="P149" s="13"/>
      <c r="Q149" s="13"/>
      <c r="R149" s="13"/>
      <c r="S149" s="13"/>
      <c r="T149" s="13">
        <f t="shared" si="165"/>
        <v>35386494551044</v>
      </c>
      <c r="U149" s="5"/>
      <c r="V149" s="2"/>
      <c r="W149" s="2"/>
      <c r="X149" s="2"/>
      <c r="Y149" s="2"/>
      <c r="Z149" s="2"/>
    </row>
    <row r="150" ht="12.0" customHeight="1">
      <c r="A150" s="12"/>
      <c r="B150" s="12"/>
      <c r="C150" s="12"/>
      <c r="D150" s="12"/>
      <c r="E150" s="12"/>
      <c r="F150" s="12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 t="s">
        <v>34</v>
      </c>
      <c r="T150" s="13">
        <f t="shared" si="165"/>
        <v>35386494551044</v>
      </c>
      <c r="U150" s="5"/>
      <c r="V150" s="2"/>
      <c r="W150" s="2"/>
      <c r="X150" s="2"/>
      <c r="Y150" s="2"/>
      <c r="Z150" s="2"/>
    </row>
    <row r="151" ht="12.0" customHeight="1">
      <c r="A151" s="12"/>
      <c r="B151" s="12"/>
      <c r="C151" s="12"/>
      <c r="D151" s="12"/>
      <c r="E151" s="12"/>
      <c r="F151" s="12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5"/>
      <c r="V151" s="2"/>
      <c r="W151" s="2"/>
      <c r="X151" s="2"/>
      <c r="Y151" s="2"/>
      <c r="Z151" s="2"/>
    </row>
    <row r="152" ht="12.0" customHeight="1">
      <c r="A152" s="15" t="s">
        <v>36</v>
      </c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1">
        <v>0.0</v>
      </c>
      <c r="U152" s="5"/>
      <c r="V152" s="2"/>
      <c r="W152" s="2"/>
      <c r="X152" s="2"/>
      <c r="Y152" s="2"/>
      <c r="Z152" s="2"/>
    </row>
    <row r="153" ht="12.0" customHeight="1">
      <c r="A153" s="9" t="s">
        <v>28</v>
      </c>
      <c r="B153" s="11">
        <f t="shared" ref="B153:F153" si="166">B149</f>
        <v>-725026.5336</v>
      </c>
      <c r="C153" s="11">
        <f t="shared" si="166"/>
        <v>-5073069.765</v>
      </c>
      <c r="D153" s="11">
        <f t="shared" si="166"/>
        <v>-2236262.259</v>
      </c>
      <c r="E153" s="11">
        <f t="shared" si="166"/>
        <v>-3610784.475</v>
      </c>
      <c r="F153" s="11">
        <f t="shared" si="166"/>
        <v>-1090517.577</v>
      </c>
      <c r="G153" s="11">
        <v>1.0</v>
      </c>
      <c r="H153" s="10">
        <v>5.1</v>
      </c>
      <c r="I153" s="10">
        <v>3.5</v>
      </c>
      <c r="J153" s="10">
        <v>1.4</v>
      </c>
      <c r="K153" s="10">
        <v>0.2</v>
      </c>
      <c r="L153" s="10">
        <v>1.0</v>
      </c>
      <c r="M153" s="10">
        <f t="shared" ref="M153:M158" si="167">G153*B153+H153*C153+I153*D153+J153*E153+K153*F153</f>
        <v>-39697802.02</v>
      </c>
      <c r="N153" s="10">
        <f t="shared" ref="N153:N158" si="168">L153-M153</f>
        <v>39697803.02</v>
      </c>
      <c r="O153" s="10"/>
      <c r="P153" s="10"/>
      <c r="Q153" s="10"/>
      <c r="R153" s="10"/>
      <c r="S153" s="10"/>
      <c r="T153" s="10">
        <f t="shared" ref="T153:T159" si="169">T152+(N153)^2/2</f>
        <v>787957782300669</v>
      </c>
      <c r="U153" s="5"/>
      <c r="V153" s="2"/>
      <c r="W153" s="2"/>
      <c r="X153" s="2"/>
      <c r="Y153" s="2"/>
      <c r="Z153" s="2"/>
    </row>
    <row r="154" ht="12.0" customHeight="1">
      <c r="A154" s="9" t="s">
        <v>29</v>
      </c>
      <c r="B154" s="10">
        <f t="shared" ref="B154:B159" si="170">B153+(0.1*N153*G153)</f>
        <v>3244753.768</v>
      </c>
      <c r="C154" s="10">
        <f t="shared" ref="C154:C159" si="171">C153+0.1*N153*H153</f>
        <v>15172809.78</v>
      </c>
      <c r="D154" s="10">
        <f t="shared" ref="D154:D159" si="172">D153+0.1*I153*N153</f>
        <v>11657968.8</v>
      </c>
      <c r="E154" s="10">
        <f t="shared" ref="E154:E159" si="173">E153+0.1*J153*N153</f>
        <v>1946907.948</v>
      </c>
      <c r="F154" s="10">
        <f t="shared" ref="F154:F159" si="174">F153+0.1*K153*N153</f>
        <v>-296561.5163</v>
      </c>
      <c r="G154" s="11">
        <v>1.0</v>
      </c>
      <c r="H154" s="10">
        <v>4.9</v>
      </c>
      <c r="I154" s="10">
        <v>3.0</v>
      </c>
      <c r="J154" s="10">
        <v>1.4</v>
      </c>
      <c r="K154" s="10">
        <v>0.2</v>
      </c>
      <c r="L154" s="10">
        <v>1.0</v>
      </c>
      <c r="M154" s="10">
        <f t="shared" si="167"/>
        <v>115231786.9</v>
      </c>
      <c r="N154" s="10">
        <f t="shared" si="168"/>
        <v>-115231785.9</v>
      </c>
      <c r="O154" s="10"/>
      <c r="P154" s="10"/>
      <c r="Q154" s="10"/>
      <c r="R154" s="10"/>
      <c r="S154" s="10"/>
      <c r="T154" s="10">
        <f t="shared" si="169"/>
        <v>7.42714E+15</v>
      </c>
      <c r="U154" s="5"/>
      <c r="V154" s="2"/>
      <c r="W154" s="2"/>
      <c r="X154" s="2"/>
      <c r="Y154" s="2"/>
      <c r="Z154" s="2"/>
    </row>
    <row r="155" ht="12.0" customHeight="1">
      <c r="A155" s="9" t="s">
        <v>30</v>
      </c>
      <c r="B155" s="10">
        <f t="shared" si="170"/>
        <v>-8278424.82</v>
      </c>
      <c r="C155" s="10">
        <f t="shared" si="171"/>
        <v>-41290765.31</v>
      </c>
      <c r="D155" s="10">
        <f t="shared" si="172"/>
        <v>-22911566.97</v>
      </c>
      <c r="E155" s="10">
        <f t="shared" si="173"/>
        <v>-14185542.08</v>
      </c>
      <c r="F155" s="10">
        <f t="shared" si="174"/>
        <v>-2601197.234</v>
      </c>
      <c r="G155" s="11">
        <v>1.0</v>
      </c>
      <c r="H155" s="10">
        <v>4.7</v>
      </c>
      <c r="I155" s="10">
        <v>3.2</v>
      </c>
      <c r="J155" s="10">
        <v>1.3</v>
      </c>
      <c r="K155" s="10">
        <v>0.2</v>
      </c>
      <c r="L155" s="10">
        <v>1.0</v>
      </c>
      <c r="M155" s="10">
        <f t="shared" si="167"/>
        <v>-294623480.2</v>
      </c>
      <c r="N155" s="10">
        <f t="shared" si="168"/>
        <v>294623481.2</v>
      </c>
      <c r="O155" s="10"/>
      <c r="P155" s="10"/>
      <c r="Q155" s="10"/>
      <c r="R155" s="10"/>
      <c r="S155" s="10"/>
      <c r="T155" s="10">
        <f t="shared" si="169"/>
        <v>5.08286E+16</v>
      </c>
      <c r="U155" s="5"/>
      <c r="V155" s="2"/>
      <c r="W155" s="2"/>
      <c r="X155" s="2"/>
      <c r="Y155" s="2"/>
      <c r="Z155" s="2"/>
    </row>
    <row r="156" ht="12.0" customHeight="1">
      <c r="A156" s="9" t="s">
        <v>31</v>
      </c>
      <c r="B156" s="10">
        <f t="shared" si="170"/>
        <v>21183923.3</v>
      </c>
      <c r="C156" s="10">
        <f t="shared" si="171"/>
        <v>97182270.86</v>
      </c>
      <c r="D156" s="10">
        <f t="shared" si="172"/>
        <v>71367947.02</v>
      </c>
      <c r="E156" s="10">
        <f t="shared" si="173"/>
        <v>24115510.48</v>
      </c>
      <c r="F156" s="10">
        <f t="shared" si="174"/>
        <v>3291272.39</v>
      </c>
      <c r="G156" s="11">
        <v>1.0</v>
      </c>
      <c r="H156" s="10">
        <v>7.0</v>
      </c>
      <c r="I156" s="10">
        <v>3.2</v>
      </c>
      <c r="J156" s="10">
        <v>4.7</v>
      </c>
      <c r="K156" s="10">
        <v>1.4</v>
      </c>
      <c r="L156" s="10">
        <v>-1.0</v>
      </c>
      <c r="M156" s="10">
        <f t="shared" si="167"/>
        <v>1047787930</v>
      </c>
      <c r="N156" s="10">
        <f t="shared" si="168"/>
        <v>-1047787931</v>
      </c>
      <c r="O156" s="10"/>
      <c r="P156" s="10"/>
      <c r="Q156" s="10"/>
      <c r="R156" s="10"/>
      <c r="S156" s="10"/>
      <c r="T156" s="10">
        <f t="shared" si="169"/>
        <v>5.99758E+17</v>
      </c>
      <c r="U156" s="5"/>
      <c r="V156" s="2"/>
      <c r="W156" s="2"/>
      <c r="X156" s="2"/>
      <c r="Y156" s="2"/>
      <c r="Z156" s="2"/>
    </row>
    <row r="157" ht="12.0" customHeight="1">
      <c r="A157" s="9" t="s">
        <v>32</v>
      </c>
      <c r="B157" s="10">
        <f t="shared" si="170"/>
        <v>-83594869.84</v>
      </c>
      <c r="C157" s="10">
        <f t="shared" si="171"/>
        <v>-636269281.1</v>
      </c>
      <c r="D157" s="10">
        <f t="shared" si="172"/>
        <v>-263924191</v>
      </c>
      <c r="E157" s="10">
        <f t="shared" si="173"/>
        <v>-468344817.3</v>
      </c>
      <c r="F157" s="10">
        <f t="shared" si="174"/>
        <v>-143399038</v>
      </c>
      <c r="G157" s="11">
        <v>1.0</v>
      </c>
      <c r="H157" s="10">
        <v>6.4</v>
      </c>
      <c r="I157" s="10">
        <v>3.2</v>
      </c>
      <c r="J157" s="10">
        <v>4.5</v>
      </c>
      <c r="K157" s="10">
        <v>1.5</v>
      </c>
      <c r="L157" s="10">
        <v>-1.0</v>
      </c>
      <c r="M157" s="10">
        <f t="shared" si="167"/>
        <v>-7322925915</v>
      </c>
      <c r="N157" s="10">
        <f t="shared" si="168"/>
        <v>7322925914</v>
      </c>
      <c r="O157" s="10"/>
      <c r="P157" s="10"/>
      <c r="Q157" s="10"/>
      <c r="R157" s="10"/>
      <c r="S157" s="10"/>
      <c r="T157" s="10">
        <f t="shared" si="169"/>
        <v>2.74124E+19</v>
      </c>
      <c r="U157" s="5"/>
      <c r="V157" s="2"/>
      <c r="W157" s="2"/>
      <c r="X157" s="2"/>
      <c r="Y157" s="2"/>
      <c r="Z157" s="2"/>
    </row>
    <row r="158" ht="12.0" customHeight="1">
      <c r="A158" s="9" t="s">
        <v>33</v>
      </c>
      <c r="B158" s="10">
        <f t="shared" si="170"/>
        <v>648697721.6</v>
      </c>
      <c r="C158" s="10">
        <f t="shared" si="171"/>
        <v>4050403304</v>
      </c>
      <c r="D158" s="10">
        <f t="shared" si="172"/>
        <v>2079412101</v>
      </c>
      <c r="E158" s="10">
        <f t="shared" si="173"/>
        <v>2826971844</v>
      </c>
      <c r="F158" s="10">
        <f t="shared" si="174"/>
        <v>955039849.1</v>
      </c>
      <c r="G158" s="11">
        <v>1.0</v>
      </c>
      <c r="H158" s="10">
        <v>6.9</v>
      </c>
      <c r="I158" s="10">
        <v>3.1</v>
      </c>
      <c r="J158" s="10">
        <v>4.9</v>
      </c>
      <c r="K158" s="10">
        <v>1.5</v>
      </c>
      <c r="L158" s="10">
        <v>-1.0</v>
      </c>
      <c r="M158" s="10">
        <f t="shared" si="167"/>
        <v>50327379843</v>
      </c>
      <c r="N158" s="10">
        <f t="shared" si="168"/>
        <v>-50327379844</v>
      </c>
      <c r="O158" s="10"/>
      <c r="P158" s="10"/>
      <c r="Q158" s="10"/>
      <c r="R158" s="10"/>
      <c r="S158" s="10"/>
      <c r="T158" s="10">
        <f t="shared" si="169"/>
        <v>1.29383E+21</v>
      </c>
      <c r="U158" s="5"/>
      <c r="V158" s="2"/>
      <c r="W158" s="2"/>
      <c r="X158" s="2"/>
      <c r="Y158" s="2"/>
      <c r="Z158" s="2"/>
    </row>
    <row r="159" ht="12.0" customHeight="1">
      <c r="A159" s="9"/>
      <c r="B159" s="10">
        <f t="shared" si="170"/>
        <v>-4384040263</v>
      </c>
      <c r="C159" s="10">
        <f t="shared" si="171"/>
        <v>-30675488788</v>
      </c>
      <c r="D159" s="10">
        <f t="shared" si="172"/>
        <v>-13522075650</v>
      </c>
      <c r="E159" s="10">
        <f t="shared" si="173"/>
        <v>-21833444279</v>
      </c>
      <c r="F159" s="10">
        <f t="shared" si="174"/>
        <v>-6594067127</v>
      </c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 t="s">
        <v>34</v>
      </c>
      <c r="T159" s="10">
        <f t="shared" si="169"/>
        <v>1.29383E+21</v>
      </c>
      <c r="U159" s="5"/>
      <c r="V159" s="2"/>
      <c r="W159" s="2"/>
      <c r="X159" s="2"/>
      <c r="Y159" s="2"/>
      <c r="Z159" s="2"/>
    </row>
    <row r="160" ht="12.0" customHeight="1">
      <c r="A160" s="9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5"/>
      <c r="V160" s="2"/>
      <c r="W160" s="2"/>
      <c r="X160" s="2"/>
      <c r="Y160" s="2"/>
      <c r="Z160" s="2"/>
    </row>
    <row r="161" ht="12.0" customHeight="1">
      <c r="A161" s="16" t="s">
        <v>37</v>
      </c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5"/>
      <c r="V161" s="2"/>
      <c r="W161" s="2"/>
      <c r="X161" s="2"/>
      <c r="Y161" s="2"/>
      <c r="Z161" s="2"/>
    </row>
    <row r="162" ht="12.0" customHeight="1">
      <c r="A162" s="12" t="s">
        <v>28</v>
      </c>
      <c r="B162" s="14">
        <f t="shared" ref="B162:F162" si="175">B159</f>
        <v>-4384040263</v>
      </c>
      <c r="C162" s="14">
        <f t="shared" si="175"/>
        <v>-30675488788</v>
      </c>
      <c r="D162" s="14">
        <f t="shared" si="175"/>
        <v>-13522075650</v>
      </c>
      <c r="E162" s="14">
        <f t="shared" si="175"/>
        <v>-21833444279</v>
      </c>
      <c r="F162" s="14">
        <f t="shared" si="175"/>
        <v>-6594067127</v>
      </c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4">
        <v>0.0</v>
      </c>
      <c r="U162" s="5"/>
      <c r="V162" s="2"/>
      <c r="W162" s="2"/>
      <c r="X162" s="2"/>
      <c r="Y162" s="2"/>
      <c r="Z162" s="2"/>
    </row>
    <row r="163" ht="12.0" customHeight="1">
      <c r="A163" s="12" t="s">
        <v>29</v>
      </c>
      <c r="B163" s="13">
        <f t="shared" ref="B163:B168" si="176">B162+(0.1*N163*G163)</f>
        <v>19620153065</v>
      </c>
      <c r="C163" s="13">
        <f t="shared" ref="C163:C168" si="177">C162+0.1*N163*H163</f>
        <v>91745897182</v>
      </c>
      <c r="D163" s="13">
        <f t="shared" ref="D163:D168" si="178">D162+0.1*I163*N163</f>
        <v>70492600996</v>
      </c>
      <c r="E163" s="13">
        <f t="shared" ref="E163:E168" si="179">E162+0.1*J163*N163</f>
        <v>11772426379</v>
      </c>
      <c r="F163" s="13">
        <f t="shared" ref="F163:F168" si="180">F162+0.1*K163*N163</f>
        <v>-1793228462</v>
      </c>
      <c r="G163" s="14">
        <v>1.0</v>
      </c>
      <c r="H163" s="13">
        <v>5.1</v>
      </c>
      <c r="I163" s="13">
        <v>3.5</v>
      </c>
      <c r="J163" s="13">
        <v>1.4</v>
      </c>
      <c r="K163" s="13">
        <v>0.2</v>
      </c>
      <c r="L163" s="13">
        <v>1.0</v>
      </c>
      <c r="M163" s="13">
        <f t="shared" ref="M163:M168" si="181">G163*B162+H163*C162+I163*D162+J163*E162+K163*F162</f>
        <v>-240041933275</v>
      </c>
      <c r="N163" s="13">
        <f t="shared" ref="N163:N168" si="182">L163-M163</f>
        <v>240041933276</v>
      </c>
      <c r="O163" s="13"/>
      <c r="P163" s="13"/>
      <c r="Q163" s="13"/>
      <c r="R163" s="13"/>
      <c r="S163" s="13"/>
      <c r="T163" s="13">
        <f t="shared" ref="T163:T169" si="183">T162+(N163)^2/2</f>
        <v>2.88101E+22</v>
      </c>
      <c r="U163" s="5"/>
      <c r="V163" s="2"/>
      <c r="W163" s="2"/>
      <c r="X163" s="2"/>
      <c r="Y163" s="2"/>
      <c r="Z163" s="2"/>
    </row>
    <row r="164" ht="12.0" customHeight="1">
      <c r="A164" s="12" t="s">
        <v>30</v>
      </c>
      <c r="B164" s="13">
        <f t="shared" si="176"/>
        <v>-50057407284</v>
      </c>
      <c r="C164" s="13">
        <f t="shared" si="177"/>
        <v>-249674148525</v>
      </c>
      <c r="D164" s="13">
        <f t="shared" si="178"/>
        <v>-138540080049</v>
      </c>
      <c r="E164" s="13">
        <f t="shared" si="179"/>
        <v>-85776158109</v>
      </c>
      <c r="F164" s="13">
        <f t="shared" si="180"/>
        <v>-15728740532</v>
      </c>
      <c r="G164" s="14">
        <v>1.0</v>
      </c>
      <c r="H164" s="13">
        <v>4.9</v>
      </c>
      <c r="I164" s="13">
        <v>3.0</v>
      </c>
      <c r="J164" s="13">
        <v>1.4</v>
      </c>
      <c r="K164" s="13">
        <v>0.2</v>
      </c>
      <c r="L164" s="13">
        <v>1.0</v>
      </c>
      <c r="M164" s="13">
        <f t="shared" si="181"/>
        <v>696775603486</v>
      </c>
      <c r="N164" s="13">
        <f t="shared" si="182"/>
        <v>-696775603485</v>
      </c>
      <c r="O164" s="13"/>
      <c r="P164" s="13"/>
      <c r="Q164" s="13"/>
      <c r="R164" s="13"/>
      <c r="S164" s="13"/>
      <c r="T164" s="13">
        <f t="shared" si="183"/>
        <v>2.71558E+23</v>
      </c>
      <c r="U164" s="5"/>
      <c r="V164" s="2"/>
      <c r="W164" s="2"/>
      <c r="X164" s="2"/>
      <c r="Y164" s="2"/>
      <c r="Z164" s="2"/>
    </row>
    <row r="165" ht="12.0" customHeight="1">
      <c r="A165" s="12" t="s">
        <v>31</v>
      </c>
      <c r="B165" s="13">
        <f t="shared" si="176"/>
        <v>128093484232</v>
      </c>
      <c r="C165" s="13">
        <f t="shared" si="177"/>
        <v>587635041599</v>
      </c>
      <c r="D165" s="13">
        <f t="shared" si="178"/>
        <v>431542772801</v>
      </c>
      <c r="E165" s="13">
        <f t="shared" si="179"/>
        <v>145820000862</v>
      </c>
      <c r="F165" s="13">
        <f t="shared" si="180"/>
        <v>19901437772</v>
      </c>
      <c r="G165" s="14">
        <v>1.0</v>
      </c>
      <c r="H165" s="13">
        <v>4.7</v>
      </c>
      <c r="I165" s="13">
        <v>3.2</v>
      </c>
      <c r="J165" s="13">
        <v>1.3</v>
      </c>
      <c r="K165" s="13">
        <v>0.2</v>
      </c>
      <c r="L165" s="13">
        <v>1.0</v>
      </c>
      <c r="M165" s="13">
        <f t="shared" si="181"/>
        <v>-1781508915157</v>
      </c>
      <c r="N165" s="13">
        <f t="shared" si="182"/>
        <v>1781508915158</v>
      </c>
      <c r="O165" s="13"/>
      <c r="P165" s="13"/>
      <c r="Q165" s="13"/>
      <c r="R165" s="13"/>
      <c r="S165" s="13"/>
      <c r="T165" s="13">
        <f t="shared" si="183"/>
        <v>1.85845E+24</v>
      </c>
      <c r="U165" s="5"/>
      <c r="V165" s="2"/>
      <c r="W165" s="2"/>
      <c r="X165" s="2"/>
      <c r="Y165" s="2"/>
      <c r="Z165" s="2"/>
    </row>
    <row r="166" ht="12.0" customHeight="1">
      <c r="A166" s="12" t="s">
        <v>32</v>
      </c>
      <c r="B166" s="13">
        <f t="shared" si="176"/>
        <v>-505475682300</v>
      </c>
      <c r="C166" s="13">
        <f t="shared" si="177"/>
        <v>-3847349124126</v>
      </c>
      <c r="D166" s="13">
        <f t="shared" si="178"/>
        <v>-1595878560101</v>
      </c>
      <c r="E166" s="13">
        <f t="shared" si="179"/>
        <v>-2831955081839</v>
      </c>
      <c r="F166" s="13">
        <f t="shared" si="180"/>
        <v>-867095395373</v>
      </c>
      <c r="G166" s="14">
        <v>1.0</v>
      </c>
      <c r="H166" s="13">
        <v>7.0</v>
      </c>
      <c r="I166" s="13">
        <v>3.2</v>
      </c>
      <c r="J166" s="13">
        <v>4.7</v>
      </c>
      <c r="K166" s="13">
        <v>1.4</v>
      </c>
      <c r="L166" s="13">
        <v>-1.0</v>
      </c>
      <c r="M166" s="13">
        <f t="shared" si="181"/>
        <v>6335691665320</v>
      </c>
      <c r="N166" s="13">
        <f t="shared" si="182"/>
        <v>-6335691665321</v>
      </c>
      <c r="O166" s="13"/>
      <c r="P166" s="13"/>
      <c r="Q166" s="13"/>
      <c r="R166" s="13"/>
      <c r="S166" s="13"/>
      <c r="T166" s="13">
        <f t="shared" si="183"/>
        <v>2.19289E+25</v>
      </c>
      <c r="U166" s="5"/>
      <c r="V166" s="2"/>
      <c r="W166" s="2"/>
      <c r="X166" s="2"/>
      <c r="Y166" s="2"/>
      <c r="Z166" s="2"/>
    </row>
    <row r="167" ht="12.0" customHeight="1">
      <c r="A167" s="12" t="s">
        <v>33</v>
      </c>
      <c r="B167" s="13">
        <f t="shared" si="176"/>
        <v>3922500560736</v>
      </c>
      <c r="C167" s="13">
        <f t="shared" si="177"/>
        <v>24491698831306</v>
      </c>
      <c r="D167" s="13">
        <f t="shared" si="178"/>
        <v>12573645417615</v>
      </c>
      <c r="E167" s="13">
        <f t="shared" si="179"/>
        <v>17093938011824</v>
      </c>
      <c r="F167" s="13">
        <f t="shared" si="180"/>
        <v>5774868969181</v>
      </c>
      <c r="G167" s="14">
        <v>1.0</v>
      </c>
      <c r="H167" s="13">
        <v>6.4</v>
      </c>
      <c r="I167" s="13">
        <v>3.2</v>
      </c>
      <c r="J167" s="13">
        <v>4.5</v>
      </c>
      <c r="K167" s="13">
        <v>1.5</v>
      </c>
      <c r="L167" s="13">
        <v>-1.0</v>
      </c>
      <c r="M167" s="13">
        <f t="shared" si="181"/>
        <v>-44279762430363</v>
      </c>
      <c r="N167" s="13">
        <f t="shared" si="182"/>
        <v>44279762430362</v>
      </c>
      <c r="O167" s="13"/>
      <c r="P167" s="13"/>
      <c r="Q167" s="13"/>
      <c r="R167" s="13"/>
      <c r="S167" s="13"/>
      <c r="T167" s="13">
        <f t="shared" si="183"/>
        <v>1.00228E+27</v>
      </c>
      <c r="U167" s="5"/>
      <c r="V167" s="2"/>
      <c r="W167" s="2"/>
      <c r="X167" s="2"/>
      <c r="Y167" s="2"/>
      <c r="Z167" s="2"/>
    </row>
    <row r="168" ht="12.0" customHeight="1">
      <c r="A168" s="12"/>
      <c r="B168" s="13">
        <f t="shared" si="176"/>
        <v>-26509111739570</v>
      </c>
      <c r="C168" s="13">
        <f t="shared" si="177"/>
        <v>-185486426040807</v>
      </c>
      <c r="D168" s="13">
        <f t="shared" si="178"/>
        <v>-81764352713335</v>
      </c>
      <c r="E168" s="13">
        <f t="shared" si="179"/>
        <v>-132020962259677</v>
      </c>
      <c r="F168" s="13">
        <f t="shared" si="180"/>
        <v>-39872549481279</v>
      </c>
      <c r="G168" s="14">
        <v>1.0</v>
      </c>
      <c r="H168" s="13">
        <v>6.9</v>
      </c>
      <c r="I168" s="13">
        <v>3.1</v>
      </c>
      <c r="J168" s="13">
        <v>4.9</v>
      </c>
      <c r="K168" s="13">
        <v>1.5</v>
      </c>
      <c r="L168" s="13">
        <v>-1.0</v>
      </c>
      <c r="M168" s="13">
        <f t="shared" si="181"/>
        <v>304316123003061</v>
      </c>
      <c r="N168" s="13">
        <f t="shared" si="182"/>
        <v>-304316123003062</v>
      </c>
      <c r="O168" s="13"/>
      <c r="P168" s="13"/>
      <c r="Q168" s="13"/>
      <c r="R168" s="13"/>
      <c r="S168" s="13"/>
      <c r="T168" s="13">
        <f t="shared" si="183"/>
        <v>4.73064E+28</v>
      </c>
      <c r="U168" s="5"/>
      <c r="V168" s="2"/>
      <c r="W168" s="2"/>
      <c r="X168" s="2"/>
      <c r="Y168" s="2"/>
      <c r="Z168" s="2"/>
    </row>
    <row r="169" ht="12.0" customHeight="1">
      <c r="A169" s="12"/>
      <c r="B169" s="12"/>
      <c r="C169" s="12"/>
      <c r="D169" s="12"/>
      <c r="E169" s="12"/>
      <c r="F169" s="12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 t="s">
        <v>34</v>
      </c>
      <c r="T169" s="13">
        <f t="shared" si="183"/>
        <v>4.73064E+28</v>
      </c>
      <c r="U169" s="5"/>
      <c r="V169" s="2"/>
      <c r="W169" s="2"/>
      <c r="X169" s="2"/>
      <c r="Y169" s="2"/>
      <c r="Z169" s="2"/>
    </row>
    <row r="170" ht="12.0" customHeight="1">
      <c r="A170" s="12"/>
      <c r="B170" s="12"/>
      <c r="C170" s="12"/>
      <c r="D170" s="12"/>
      <c r="E170" s="12"/>
      <c r="F170" s="12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5"/>
      <c r="V170" s="2"/>
      <c r="W170" s="2"/>
      <c r="X170" s="2"/>
      <c r="Y170" s="2"/>
      <c r="Z170" s="2"/>
    </row>
    <row r="171" ht="12.0" customHeight="1">
      <c r="A171" s="15" t="s">
        <v>44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1">
        <v>0.0</v>
      </c>
      <c r="U171" s="5"/>
      <c r="V171" s="2"/>
      <c r="W171" s="2"/>
      <c r="X171" s="2"/>
      <c r="Y171" s="2"/>
      <c r="Z171" s="2"/>
    </row>
    <row r="172" ht="12.0" customHeight="1">
      <c r="A172" s="9" t="s">
        <v>28</v>
      </c>
      <c r="B172" s="11">
        <f t="shared" ref="B172:F172" si="184">B168</f>
        <v>-26509111739570</v>
      </c>
      <c r="C172" s="11">
        <f t="shared" si="184"/>
        <v>-185486426040807</v>
      </c>
      <c r="D172" s="11">
        <f t="shared" si="184"/>
        <v>-81764352713335</v>
      </c>
      <c r="E172" s="11">
        <f t="shared" si="184"/>
        <v>-132020962259677</v>
      </c>
      <c r="F172" s="11">
        <f t="shared" si="184"/>
        <v>-39872549481279</v>
      </c>
      <c r="G172" s="11">
        <v>1.0</v>
      </c>
      <c r="H172" s="10">
        <v>5.1</v>
      </c>
      <c r="I172" s="10">
        <v>3.5</v>
      </c>
      <c r="J172" s="10">
        <v>1.4</v>
      </c>
      <c r="K172" s="10">
        <v>0.2</v>
      </c>
      <c r="L172" s="10">
        <v>1.0</v>
      </c>
      <c r="M172" s="10">
        <f t="shared" ref="M172:M177" si="185">G172*B172+H172*C172+I172*D172+J172*E172+K172*F172</f>
        <v>-1.45147E+15</v>
      </c>
      <c r="N172" s="10">
        <f t="shared" ref="N172:N177" si="186">L172-M172</f>
        <v>1.45147E+15</v>
      </c>
      <c r="O172" s="10"/>
      <c r="P172" s="10"/>
      <c r="Q172" s="10"/>
      <c r="R172" s="10"/>
      <c r="S172" s="10"/>
      <c r="T172" s="10">
        <f t="shared" ref="T172:T178" si="187">T171+(N172)^2/2</f>
        <v>1.05338E+30</v>
      </c>
      <c r="U172" s="5"/>
      <c r="V172" s="2"/>
      <c r="W172" s="2"/>
      <c r="X172" s="2"/>
      <c r="Y172" s="2"/>
      <c r="Z172" s="2"/>
    </row>
    <row r="173" ht="12.0" customHeight="1">
      <c r="A173" s="9" t="s">
        <v>29</v>
      </c>
      <c r="B173" s="10">
        <f t="shared" ref="B173:B178" si="188">B172+(0.1*N172*G172)</f>
        <v>118637785870846</v>
      </c>
      <c r="C173" s="10">
        <f t="shared" ref="C173:C178" si="189">C172+0.1*N172*H172</f>
        <v>554762751772316</v>
      </c>
      <c r="D173" s="10">
        <f t="shared" ref="D173:D178" si="190">D172+0.1*I172*N172</f>
        <v>426249788923122</v>
      </c>
      <c r="E173" s="10">
        <f t="shared" ref="E173:E178" si="191">E172+0.1*J172*N172</f>
        <v>71184694394906</v>
      </c>
      <c r="F173" s="10">
        <f t="shared" ref="F173:F178" si="192">F172+0.1*K172*N172</f>
        <v>-10843169959195</v>
      </c>
      <c r="G173" s="11">
        <v>1.0</v>
      </c>
      <c r="H173" s="10">
        <v>4.9</v>
      </c>
      <c r="I173" s="10">
        <v>3.0</v>
      </c>
      <c r="J173" s="10">
        <v>1.4</v>
      </c>
      <c r="K173" s="10">
        <v>0.2</v>
      </c>
      <c r="L173" s="10">
        <v>1.0</v>
      </c>
      <c r="M173" s="10">
        <f t="shared" si="185"/>
        <v>4.21321E+15</v>
      </c>
      <c r="N173" s="10">
        <f t="shared" si="186"/>
        <v>-4.21321E+15</v>
      </c>
      <c r="O173" s="10"/>
      <c r="P173" s="10"/>
      <c r="Q173" s="10"/>
      <c r="R173" s="10"/>
      <c r="S173" s="10"/>
      <c r="T173" s="10">
        <f t="shared" si="187"/>
        <v>9.92897E+30</v>
      </c>
      <c r="U173" s="5"/>
      <c r="V173" s="2"/>
      <c r="W173" s="2"/>
      <c r="X173" s="2"/>
      <c r="Y173" s="2"/>
      <c r="Z173" s="2"/>
    </row>
    <row r="174" ht="12.0" customHeight="1">
      <c r="A174" s="9" t="s">
        <v>30</v>
      </c>
      <c r="B174" s="10">
        <f t="shared" si="188"/>
        <v>-302683671577713</v>
      </c>
      <c r="C174" s="10">
        <f t="shared" si="189"/>
        <v>-1.50971E+15</v>
      </c>
      <c r="D174" s="10">
        <f t="shared" si="190"/>
        <v>-837714583422554</v>
      </c>
      <c r="E174" s="10">
        <f t="shared" si="191"/>
        <v>-518665346033076</v>
      </c>
      <c r="F174" s="10">
        <f t="shared" si="192"/>
        <v>-95107461448907</v>
      </c>
      <c r="G174" s="11">
        <v>1.0</v>
      </c>
      <c r="H174" s="10">
        <v>4.7</v>
      </c>
      <c r="I174" s="10">
        <v>3.2</v>
      </c>
      <c r="J174" s="10">
        <v>1.3</v>
      </c>
      <c r="K174" s="10">
        <v>0.2</v>
      </c>
      <c r="L174" s="10">
        <v>1.0</v>
      </c>
      <c r="M174" s="10">
        <f t="shared" si="185"/>
        <v>-1.07723E+16</v>
      </c>
      <c r="N174" s="10">
        <f t="shared" si="186"/>
        <v>1.07723E+16</v>
      </c>
      <c r="O174" s="10"/>
      <c r="P174" s="10"/>
      <c r="Q174" s="10"/>
      <c r="R174" s="10"/>
      <c r="S174" s="10"/>
      <c r="T174" s="10">
        <f t="shared" si="187"/>
        <v>6.79502E+31</v>
      </c>
      <c r="U174" s="5"/>
      <c r="V174" s="2"/>
      <c r="W174" s="2"/>
      <c r="X174" s="2"/>
      <c r="Y174" s="2"/>
      <c r="Z174" s="2"/>
    </row>
    <row r="175" ht="12.0" customHeight="1">
      <c r="A175" s="9" t="s">
        <v>31</v>
      </c>
      <c r="B175" s="10">
        <f t="shared" si="188"/>
        <v>774546829659597</v>
      </c>
      <c r="C175" s="10">
        <f t="shared" si="189"/>
        <v>3.55327E+15</v>
      </c>
      <c r="D175" s="10">
        <f t="shared" si="190"/>
        <v>2.60942E+15</v>
      </c>
      <c r="E175" s="10">
        <f t="shared" si="191"/>
        <v>881734305575426</v>
      </c>
      <c r="F175" s="10">
        <f t="shared" si="192"/>
        <v>120338638798555</v>
      </c>
      <c r="G175" s="11">
        <v>1.0</v>
      </c>
      <c r="H175" s="10">
        <v>7.0</v>
      </c>
      <c r="I175" s="10">
        <v>3.2</v>
      </c>
      <c r="J175" s="10">
        <v>4.7</v>
      </c>
      <c r="K175" s="10">
        <v>1.4</v>
      </c>
      <c r="L175" s="10">
        <v>-1.0</v>
      </c>
      <c r="M175" s="10">
        <f t="shared" si="185"/>
        <v>3.83102E+16</v>
      </c>
      <c r="N175" s="10">
        <f t="shared" si="186"/>
        <v>-3.83102E+16</v>
      </c>
      <c r="O175" s="10"/>
      <c r="P175" s="10"/>
      <c r="Q175" s="10"/>
      <c r="R175" s="10"/>
      <c r="S175" s="10"/>
      <c r="T175" s="10">
        <f t="shared" si="187"/>
        <v>8.01787E+32</v>
      </c>
      <c r="U175" s="5"/>
      <c r="V175" s="2"/>
      <c r="W175" s="2"/>
      <c r="X175" s="2"/>
      <c r="Y175" s="2"/>
      <c r="Z175" s="2"/>
    </row>
    <row r="176" ht="12.0" customHeight="1">
      <c r="A176" s="9" t="s">
        <v>32</v>
      </c>
      <c r="B176" s="10">
        <f t="shared" si="188"/>
        <v>-3.05648E+15</v>
      </c>
      <c r="C176" s="10">
        <f t="shared" si="189"/>
        <v>-2.32639E+16</v>
      </c>
      <c r="D176" s="10">
        <f t="shared" si="190"/>
        <v>-9.64985E+15</v>
      </c>
      <c r="E176" s="10">
        <f t="shared" si="191"/>
        <v>-1.71241E+16</v>
      </c>
      <c r="F176" s="10">
        <f t="shared" si="192"/>
        <v>-5.24309E+15</v>
      </c>
      <c r="G176" s="11">
        <v>1.0</v>
      </c>
      <c r="H176" s="10">
        <v>6.4</v>
      </c>
      <c r="I176" s="10">
        <v>3.2</v>
      </c>
      <c r="J176" s="10">
        <v>4.5</v>
      </c>
      <c r="K176" s="10">
        <v>1.5</v>
      </c>
      <c r="L176" s="10">
        <v>-1.0</v>
      </c>
      <c r="M176" s="10">
        <f t="shared" si="185"/>
        <v>-2.67748E+17</v>
      </c>
      <c r="N176" s="10">
        <f t="shared" si="186"/>
        <v>2.67748E+17</v>
      </c>
      <c r="O176" s="10"/>
      <c r="P176" s="10"/>
      <c r="Q176" s="10"/>
      <c r="R176" s="10"/>
      <c r="S176" s="10"/>
      <c r="T176" s="10">
        <f t="shared" si="187"/>
        <v>3.66462E+34</v>
      </c>
      <c r="U176" s="5"/>
      <c r="V176" s="2"/>
      <c r="W176" s="2"/>
      <c r="X176" s="2"/>
      <c r="Y176" s="2"/>
      <c r="Z176" s="2"/>
    </row>
    <row r="177" ht="12.0" customHeight="1">
      <c r="A177" s="9" t="s">
        <v>33</v>
      </c>
      <c r="B177" s="10">
        <f t="shared" si="188"/>
        <v>2.37183E+16</v>
      </c>
      <c r="C177" s="10">
        <f t="shared" si="189"/>
        <v>1.48095E+17</v>
      </c>
      <c r="D177" s="10">
        <f t="shared" si="190"/>
        <v>7.60295E+16</v>
      </c>
      <c r="E177" s="10">
        <f t="shared" si="191"/>
        <v>1.03362E+17</v>
      </c>
      <c r="F177" s="10">
        <f t="shared" si="192"/>
        <v>3.49191E+16</v>
      </c>
      <c r="G177" s="11">
        <v>1.0</v>
      </c>
      <c r="H177" s="10">
        <v>6.9</v>
      </c>
      <c r="I177" s="10">
        <v>3.1</v>
      </c>
      <c r="J177" s="10">
        <v>4.9</v>
      </c>
      <c r="K177" s="10">
        <v>1.5</v>
      </c>
      <c r="L177" s="10">
        <v>-1.0</v>
      </c>
      <c r="M177" s="10">
        <f t="shared" si="185"/>
        <v>1.84012E+18</v>
      </c>
      <c r="N177" s="10">
        <f t="shared" si="186"/>
        <v>-1.84012E+18</v>
      </c>
      <c r="O177" s="10"/>
      <c r="P177" s="10"/>
      <c r="Q177" s="10"/>
      <c r="R177" s="10"/>
      <c r="S177" s="10"/>
      <c r="T177" s="10">
        <f t="shared" si="187"/>
        <v>1.72966E+36</v>
      </c>
      <c r="U177" s="5"/>
      <c r="V177" s="2"/>
      <c r="W177" s="2"/>
      <c r="X177" s="2"/>
      <c r="Y177" s="2"/>
      <c r="Z177" s="2"/>
    </row>
    <row r="178" ht="12.0" customHeight="1">
      <c r="A178" s="9"/>
      <c r="B178" s="10">
        <f t="shared" si="188"/>
        <v>-1.60293E+17</v>
      </c>
      <c r="C178" s="10">
        <f t="shared" si="189"/>
        <v>-1.12159E+18</v>
      </c>
      <c r="D178" s="10">
        <f t="shared" si="190"/>
        <v>-4.94407E+17</v>
      </c>
      <c r="E178" s="10">
        <f t="shared" si="191"/>
        <v>-7.98295E+17</v>
      </c>
      <c r="F178" s="10">
        <f t="shared" si="192"/>
        <v>-2.41099E+17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 t="s">
        <v>34</v>
      </c>
      <c r="T178" s="10">
        <f t="shared" si="187"/>
        <v>1.72966E+36</v>
      </c>
      <c r="U178" s="5"/>
      <c r="V178" s="2"/>
      <c r="W178" s="2"/>
      <c r="X178" s="2"/>
      <c r="Y178" s="2"/>
      <c r="Z178" s="2"/>
    </row>
    <row r="179" ht="12.0" customHeight="1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5"/>
      <c r="V179" s="2"/>
      <c r="W179" s="2"/>
      <c r="X179" s="2"/>
      <c r="Y179" s="2"/>
      <c r="Z179" s="2"/>
    </row>
    <row r="180" ht="12.0" customHeight="1">
      <c r="A180" s="16" t="s">
        <v>46</v>
      </c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5"/>
      <c r="V180" s="2"/>
      <c r="W180" s="2"/>
      <c r="X180" s="2"/>
      <c r="Y180" s="2"/>
      <c r="Z180" s="2"/>
    </row>
    <row r="181" ht="12.0" customHeight="1">
      <c r="A181" s="12" t="s">
        <v>28</v>
      </c>
      <c r="B181" s="14">
        <f t="shared" ref="B181:F181" si="193">B178</f>
        <v>-1.60293E+17</v>
      </c>
      <c r="C181" s="14">
        <f t="shared" si="193"/>
        <v>-1.12159E+18</v>
      </c>
      <c r="D181" s="14">
        <f t="shared" si="193"/>
        <v>-4.94407E+17</v>
      </c>
      <c r="E181" s="14">
        <f t="shared" si="193"/>
        <v>-7.98295E+17</v>
      </c>
      <c r="F181" s="14">
        <f t="shared" si="193"/>
        <v>-2.41099E+17</v>
      </c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4">
        <v>0.0</v>
      </c>
      <c r="U181" s="5"/>
      <c r="V181" s="2"/>
      <c r="W181" s="2"/>
      <c r="X181" s="2"/>
      <c r="Y181" s="2"/>
      <c r="Z181" s="2"/>
    </row>
    <row r="182" ht="12.0" customHeight="1">
      <c r="A182" s="12" t="s">
        <v>29</v>
      </c>
      <c r="B182" s="13">
        <f t="shared" ref="B182:B187" si="194">B181+(0.1*N182*G182)</f>
        <v>7.17371E+17</v>
      </c>
      <c r="C182" s="13">
        <f t="shared" ref="C182:C187" si="195">C181+0.1*N182*H182</f>
        <v>3.3545E+18</v>
      </c>
      <c r="D182" s="13">
        <f t="shared" ref="D182:D187" si="196">D181+0.1*I182*N182</f>
        <v>2.57742E+18</v>
      </c>
      <c r="E182" s="13">
        <f t="shared" ref="E182:E187" si="197">E181+0.1*J182*N182</f>
        <v>4.30435E+17</v>
      </c>
      <c r="F182" s="13">
        <f t="shared" ref="F182:F187" si="198">F181+0.1*K182*N182</f>
        <v>-6.55657E+16</v>
      </c>
      <c r="G182" s="14">
        <v>1.0</v>
      </c>
      <c r="H182" s="13">
        <v>5.1</v>
      </c>
      <c r="I182" s="13">
        <v>3.5</v>
      </c>
      <c r="J182" s="13">
        <v>1.4</v>
      </c>
      <c r="K182" s="13">
        <v>0.2</v>
      </c>
      <c r="L182" s="13">
        <v>1.0</v>
      </c>
      <c r="M182" s="13">
        <f t="shared" ref="M182:M187" si="199">G182*B181+H182*C181+I182*D181+J182*E181+K182*F181</f>
        <v>-8.77664E+18</v>
      </c>
      <c r="N182" s="13">
        <f t="shared" ref="N182:N187" si="200">L182-M182</f>
        <v>8.77664E+18</v>
      </c>
      <c r="O182" s="13"/>
      <c r="P182" s="13"/>
      <c r="Q182" s="13"/>
      <c r="R182" s="13"/>
      <c r="S182" s="13"/>
      <c r="T182" s="13">
        <f t="shared" ref="T182:T188" si="201">T181+(N182)^2/2</f>
        <v>3.85147E+37</v>
      </c>
      <c r="U182" s="5"/>
      <c r="V182" s="2"/>
      <c r="W182" s="2"/>
      <c r="X182" s="2"/>
      <c r="Y182" s="2"/>
      <c r="Z182" s="2"/>
    </row>
    <row r="183" ht="12.0" customHeight="1">
      <c r="A183" s="12" t="s">
        <v>30</v>
      </c>
      <c r="B183" s="13">
        <f t="shared" si="194"/>
        <v>-1.83025E+18</v>
      </c>
      <c r="C183" s="13">
        <f t="shared" si="195"/>
        <v>-9.12882E+18</v>
      </c>
      <c r="D183" s="13">
        <f t="shared" si="196"/>
        <v>-5.06543E+18</v>
      </c>
      <c r="E183" s="13">
        <f t="shared" si="197"/>
        <v>-3.13623E+18</v>
      </c>
      <c r="F183" s="13">
        <f t="shared" si="198"/>
        <v>-5.75089E+17</v>
      </c>
      <c r="G183" s="14">
        <v>1.0</v>
      </c>
      <c r="H183" s="13">
        <v>4.9</v>
      </c>
      <c r="I183" s="13">
        <v>3.0</v>
      </c>
      <c r="J183" s="13">
        <v>1.4</v>
      </c>
      <c r="K183" s="13">
        <v>0.2</v>
      </c>
      <c r="L183" s="13">
        <v>1.0</v>
      </c>
      <c r="M183" s="13">
        <f t="shared" si="199"/>
        <v>2.54762E+19</v>
      </c>
      <c r="N183" s="13">
        <f t="shared" si="200"/>
        <v>-2.54762E+19</v>
      </c>
      <c r="O183" s="13"/>
      <c r="P183" s="13"/>
      <c r="Q183" s="13"/>
      <c r="R183" s="13"/>
      <c r="S183" s="13"/>
      <c r="T183" s="13">
        <f t="shared" si="201"/>
        <v>3.63032E+38</v>
      </c>
      <c r="U183" s="5"/>
      <c r="V183" s="2"/>
      <c r="W183" s="2"/>
      <c r="X183" s="2"/>
      <c r="Y183" s="2"/>
      <c r="Z183" s="2"/>
    </row>
    <row r="184" ht="12.0" customHeight="1">
      <c r="A184" s="12" t="s">
        <v>31</v>
      </c>
      <c r="B184" s="13">
        <f t="shared" si="194"/>
        <v>4.68348E+18</v>
      </c>
      <c r="C184" s="13">
        <f t="shared" si="195"/>
        <v>2.14857E+19</v>
      </c>
      <c r="D184" s="13">
        <f t="shared" si="196"/>
        <v>1.57785E+19</v>
      </c>
      <c r="E184" s="13">
        <f t="shared" si="197"/>
        <v>5.33161E+18</v>
      </c>
      <c r="F184" s="13">
        <f t="shared" si="198"/>
        <v>7.27655E+17</v>
      </c>
      <c r="G184" s="14">
        <v>1.0</v>
      </c>
      <c r="H184" s="13">
        <v>4.7</v>
      </c>
      <c r="I184" s="13">
        <v>3.2</v>
      </c>
      <c r="J184" s="13">
        <v>1.3</v>
      </c>
      <c r="K184" s="13">
        <v>0.2</v>
      </c>
      <c r="L184" s="13">
        <v>1.0</v>
      </c>
      <c r="M184" s="13">
        <f t="shared" si="199"/>
        <v>-6.51372E+19</v>
      </c>
      <c r="N184" s="13">
        <f t="shared" si="200"/>
        <v>6.51372E+19</v>
      </c>
      <c r="O184" s="13"/>
      <c r="P184" s="13"/>
      <c r="Q184" s="13"/>
      <c r="R184" s="13"/>
      <c r="S184" s="13"/>
      <c r="T184" s="13">
        <f t="shared" si="201"/>
        <v>2.48446E+39</v>
      </c>
      <c r="U184" s="5"/>
      <c r="V184" s="2"/>
      <c r="W184" s="2"/>
      <c r="X184" s="2"/>
      <c r="Y184" s="2"/>
      <c r="Z184" s="2"/>
    </row>
    <row r="185" ht="12.0" customHeight="1">
      <c r="A185" s="12" t="s">
        <v>32</v>
      </c>
      <c r="B185" s="13">
        <f t="shared" si="194"/>
        <v>-1.84817E+19</v>
      </c>
      <c r="C185" s="13">
        <f t="shared" si="195"/>
        <v>-1.4067E+20</v>
      </c>
      <c r="D185" s="13">
        <f t="shared" si="196"/>
        <v>-5.835E+19</v>
      </c>
      <c r="E185" s="13">
        <f t="shared" si="197"/>
        <v>-1.03545E+20</v>
      </c>
      <c r="F185" s="13">
        <f t="shared" si="198"/>
        <v>-3.17036E+19</v>
      </c>
      <c r="G185" s="14">
        <v>1.0</v>
      </c>
      <c r="H185" s="13">
        <v>7.0</v>
      </c>
      <c r="I185" s="13">
        <v>3.2</v>
      </c>
      <c r="J185" s="13">
        <v>4.7</v>
      </c>
      <c r="K185" s="13">
        <v>1.4</v>
      </c>
      <c r="L185" s="13">
        <v>-1.0</v>
      </c>
      <c r="M185" s="13">
        <f t="shared" si="199"/>
        <v>2.31652E+20</v>
      </c>
      <c r="N185" s="13">
        <f t="shared" si="200"/>
        <v>-2.31652E+20</v>
      </c>
      <c r="O185" s="13"/>
      <c r="P185" s="13"/>
      <c r="Q185" s="13"/>
      <c r="R185" s="13"/>
      <c r="S185" s="13"/>
      <c r="T185" s="13">
        <f t="shared" si="201"/>
        <v>2.93157E+40</v>
      </c>
      <c r="U185" s="5"/>
      <c r="V185" s="2"/>
      <c r="W185" s="2"/>
      <c r="X185" s="2"/>
      <c r="Y185" s="2"/>
      <c r="Z185" s="2"/>
    </row>
    <row r="186" ht="12.0" customHeight="1">
      <c r="A186" s="12" t="s">
        <v>33</v>
      </c>
      <c r="B186" s="13">
        <f t="shared" si="194"/>
        <v>1.43418E+20</v>
      </c>
      <c r="C186" s="13">
        <f t="shared" si="195"/>
        <v>8.95489E+20</v>
      </c>
      <c r="D186" s="13">
        <f t="shared" si="196"/>
        <v>4.5973E+20</v>
      </c>
      <c r="E186" s="13">
        <f t="shared" si="197"/>
        <v>6.25005E+20</v>
      </c>
      <c r="F186" s="13">
        <f t="shared" si="198"/>
        <v>2.11146E+20</v>
      </c>
      <c r="G186" s="14">
        <v>1.0</v>
      </c>
      <c r="H186" s="13">
        <v>6.4</v>
      </c>
      <c r="I186" s="13">
        <v>3.2</v>
      </c>
      <c r="J186" s="13">
        <v>4.5</v>
      </c>
      <c r="K186" s="13">
        <v>1.5</v>
      </c>
      <c r="L186" s="13">
        <v>-1.0</v>
      </c>
      <c r="M186" s="13">
        <f t="shared" si="199"/>
        <v>-1.619E+21</v>
      </c>
      <c r="N186" s="13">
        <f t="shared" si="200"/>
        <v>1.619E+21</v>
      </c>
      <c r="O186" s="13"/>
      <c r="P186" s="13"/>
      <c r="Q186" s="13"/>
      <c r="R186" s="13"/>
      <c r="S186" s="13"/>
      <c r="T186" s="13">
        <f t="shared" si="201"/>
        <v>1.33989E+42</v>
      </c>
      <c r="U186" s="5"/>
      <c r="V186" s="2"/>
      <c r="W186" s="2"/>
      <c r="X186" s="2"/>
      <c r="Y186" s="2"/>
      <c r="Z186" s="2"/>
    </row>
    <row r="187" ht="12.0" customHeight="1">
      <c r="A187" s="12"/>
      <c r="B187" s="13">
        <f t="shared" si="194"/>
        <v>-9.69251E+20</v>
      </c>
      <c r="C187" s="13">
        <f t="shared" si="195"/>
        <v>-6.78193E+21</v>
      </c>
      <c r="D187" s="13">
        <f t="shared" si="196"/>
        <v>-2.98955E+21</v>
      </c>
      <c r="E187" s="13">
        <f t="shared" si="197"/>
        <v>-4.82708E+21</v>
      </c>
      <c r="F187" s="13">
        <f t="shared" si="198"/>
        <v>-1.45786E+21</v>
      </c>
      <c r="G187" s="14">
        <v>1.0</v>
      </c>
      <c r="H187" s="13">
        <v>6.9</v>
      </c>
      <c r="I187" s="13">
        <v>3.1</v>
      </c>
      <c r="J187" s="13">
        <v>4.9</v>
      </c>
      <c r="K187" s="13">
        <v>1.5</v>
      </c>
      <c r="L187" s="13">
        <v>-1.0</v>
      </c>
      <c r="M187" s="13">
        <f t="shared" si="199"/>
        <v>1.11267E+22</v>
      </c>
      <c r="N187" s="13">
        <f t="shared" si="200"/>
        <v>-1.11267E+22</v>
      </c>
      <c r="O187" s="13"/>
      <c r="P187" s="13"/>
      <c r="Q187" s="13"/>
      <c r="R187" s="13"/>
      <c r="S187" s="13"/>
      <c r="T187" s="13">
        <f t="shared" si="201"/>
        <v>6.32416E+43</v>
      </c>
      <c r="U187" s="5"/>
      <c r="V187" s="2"/>
      <c r="W187" s="2"/>
      <c r="X187" s="2"/>
      <c r="Y187" s="2"/>
      <c r="Z187" s="2"/>
    </row>
    <row r="188" ht="12.0" customHeight="1">
      <c r="A188" s="12"/>
      <c r="B188" s="12"/>
      <c r="C188" s="12"/>
      <c r="D188" s="12"/>
      <c r="E188" s="12"/>
      <c r="F188" s="12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 t="s">
        <v>34</v>
      </c>
      <c r="T188" s="13">
        <f t="shared" si="201"/>
        <v>6.32416E+43</v>
      </c>
      <c r="U188" s="5"/>
      <c r="V188" s="2"/>
      <c r="W188" s="2"/>
      <c r="X188" s="2"/>
      <c r="Y188" s="2"/>
      <c r="Z188" s="2"/>
    </row>
    <row r="189" ht="12.0" customHeight="1">
      <c r="A189" s="12"/>
      <c r="B189" s="12"/>
      <c r="C189" s="12"/>
      <c r="D189" s="12"/>
      <c r="E189" s="12"/>
      <c r="F189" s="12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5"/>
      <c r="V189" s="2"/>
      <c r="W189" s="2"/>
      <c r="X189" s="2"/>
      <c r="Y189" s="2"/>
      <c r="Z189" s="2"/>
    </row>
    <row r="190" ht="12.0" customHeight="1">
      <c r="A190" s="15" t="s">
        <v>48</v>
      </c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1">
        <v>0.0</v>
      </c>
      <c r="U190" s="5"/>
      <c r="V190" s="2"/>
      <c r="W190" s="2"/>
      <c r="X190" s="2"/>
      <c r="Y190" s="2"/>
      <c r="Z190" s="2"/>
    </row>
    <row r="191" ht="12.0" customHeight="1">
      <c r="A191" s="9" t="s">
        <v>28</v>
      </c>
      <c r="B191" s="11">
        <f t="shared" ref="B191:F191" si="202">B187</f>
        <v>-9.69251E+20</v>
      </c>
      <c r="C191" s="11">
        <f t="shared" si="202"/>
        <v>-6.78193E+21</v>
      </c>
      <c r="D191" s="11">
        <f t="shared" si="202"/>
        <v>-2.98955E+21</v>
      </c>
      <c r="E191" s="11">
        <f t="shared" si="202"/>
        <v>-4.82708E+21</v>
      </c>
      <c r="F191" s="11">
        <f t="shared" si="202"/>
        <v>-1.45786E+21</v>
      </c>
      <c r="G191" s="11">
        <v>1.0</v>
      </c>
      <c r="H191" s="10">
        <v>5.1</v>
      </c>
      <c r="I191" s="10">
        <v>3.5</v>
      </c>
      <c r="J191" s="10">
        <v>1.4</v>
      </c>
      <c r="K191" s="10">
        <v>0.2</v>
      </c>
      <c r="L191" s="10">
        <v>1.0</v>
      </c>
      <c r="M191" s="10">
        <f t="shared" ref="M191:M196" si="203">G191*B191+H191*C191+I191*D191+J191*E191+K191*F191</f>
        <v>-5.307E+22</v>
      </c>
      <c r="N191" s="10">
        <f t="shared" ref="N191:N196" si="204">L191-M191</f>
        <v>5.307E+22</v>
      </c>
      <c r="O191" s="10"/>
      <c r="P191" s="10"/>
      <c r="Q191" s="10"/>
      <c r="R191" s="10"/>
      <c r="S191" s="10"/>
      <c r="T191" s="10">
        <f t="shared" ref="T191:T197" si="205">T190+(N191)^2/2</f>
        <v>1.40821E+45</v>
      </c>
      <c r="U191" s="5"/>
      <c r="V191" s="2"/>
      <c r="W191" s="2"/>
      <c r="X191" s="2"/>
      <c r="Y191" s="2"/>
      <c r="Z191" s="2"/>
    </row>
    <row r="192" ht="12.0" customHeight="1">
      <c r="A192" s="9" t="s">
        <v>29</v>
      </c>
      <c r="B192" s="10">
        <f t="shared" ref="B192:B197" si="206">B191+(0.1*N191*G191)</f>
        <v>4.33775E+21</v>
      </c>
      <c r="C192" s="10">
        <f t="shared" ref="C192:C197" si="207">C191+0.1*N191*H191</f>
        <v>2.02838E+22</v>
      </c>
      <c r="D192" s="10">
        <f t="shared" ref="D192:D197" si="208">D191+0.1*I191*N191</f>
        <v>1.5585E+22</v>
      </c>
      <c r="E192" s="10">
        <f t="shared" ref="E192:E197" si="209">E191+0.1*J191*N191</f>
        <v>2.60272E+21</v>
      </c>
      <c r="F192" s="10">
        <f t="shared" ref="F192:F197" si="210">F191+0.1*K191*N191</f>
        <v>-3.96458E+20</v>
      </c>
      <c r="G192" s="11">
        <v>1.0</v>
      </c>
      <c r="H192" s="10">
        <v>4.9</v>
      </c>
      <c r="I192" s="10">
        <v>3.0</v>
      </c>
      <c r="J192" s="10">
        <v>1.4</v>
      </c>
      <c r="K192" s="10">
        <v>0.2</v>
      </c>
      <c r="L192" s="10">
        <v>1.0</v>
      </c>
      <c r="M192" s="10">
        <f t="shared" si="203"/>
        <v>1.54048E+23</v>
      </c>
      <c r="N192" s="10">
        <f t="shared" si="204"/>
        <v>-1.54048E+23</v>
      </c>
      <c r="O192" s="10"/>
      <c r="P192" s="10"/>
      <c r="Q192" s="10"/>
      <c r="R192" s="10"/>
      <c r="S192" s="10"/>
      <c r="T192" s="10">
        <f t="shared" si="205"/>
        <v>1.32735E+46</v>
      </c>
      <c r="U192" s="5"/>
      <c r="V192" s="2"/>
      <c r="W192" s="2"/>
      <c r="X192" s="2"/>
      <c r="Y192" s="2"/>
      <c r="Z192" s="2"/>
    </row>
    <row r="193" ht="12.0" customHeight="1">
      <c r="A193" s="9" t="s">
        <v>30</v>
      </c>
      <c r="B193" s="10">
        <f t="shared" si="206"/>
        <v>-1.1067E+22</v>
      </c>
      <c r="C193" s="10">
        <f t="shared" si="207"/>
        <v>-5.51995E+22</v>
      </c>
      <c r="D193" s="10">
        <f t="shared" si="208"/>
        <v>-3.06293E+22</v>
      </c>
      <c r="E193" s="10">
        <f t="shared" si="209"/>
        <v>-1.89639E+22</v>
      </c>
      <c r="F193" s="10">
        <f t="shared" si="210"/>
        <v>-3.47741E+21</v>
      </c>
      <c r="G193" s="11">
        <v>1.0</v>
      </c>
      <c r="H193" s="10">
        <v>4.7</v>
      </c>
      <c r="I193" s="10">
        <v>3.2</v>
      </c>
      <c r="J193" s="10">
        <v>1.3</v>
      </c>
      <c r="K193" s="10">
        <v>0.2</v>
      </c>
      <c r="L193" s="10">
        <v>1.0</v>
      </c>
      <c r="M193" s="10">
        <f t="shared" si="203"/>
        <v>-3.93867E+23</v>
      </c>
      <c r="N193" s="10">
        <f t="shared" si="204"/>
        <v>3.93867E+23</v>
      </c>
      <c r="O193" s="10"/>
      <c r="P193" s="10"/>
      <c r="Q193" s="10"/>
      <c r="R193" s="10"/>
      <c r="S193" s="10"/>
      <c r="T193" s="10">
        <f t="shared" si="205"/>
        <v>9.08393E+46</v>
      </c>
      <c r="U193" s="5"/>
      <c r="V193" s="2"/>
      <c r="W193" s="2"/>
      <c r="X193" s="2"/>
      <c r="Y193" s="2"/>
      <c r="Z193" s="2"/>
    </row>
    <row r="194" ht="12.0" customHeight="1">
      <c r="A194" s="9" t="s">
        <v>31</v>
      </c>
      <c r="B194" s="10">
        <f t="shared" si="206"/>
        <v>2.83197E+22</v>
      </c>
      <c r="C194" s="10">
        <f t="shared" si="207"/>
        <v>1.29918E+23</v>
      </c>
      <c r="D194" s="10">
        <f t="shared" si="208"/>
        <v>9.54082E+22</v>
      </c>
      <c r="E194" s="10">
        <f t="shared" si="209"/>
        <v>3.22388E+22</v>
      </c>
      <c r="F194" s="10">
        <f t="shared" si="210"/>
        <v>4.39994E+21</v>
      </c>
      <c r="G194" s="11">
        <v>1.0</v>
      </c>
      <c r="H194" s="10">
        <v>7.0</v>
      </c>
      <c r="I194" s="10">
        <v>3.2</v>
      </c>
      <c r="J194" s="10">
        <v>4.7</v>
      </c>
      <c r="K194" s="10">
        <v>1.4</v>
      </c>
      <c r="L194" s="10">
        <v>-1.0</v>
      </c>
      <c r="M194" s="10">
        <f t="shared" si="203"/>
        <v>1.40073E+24</v>
      </c>
      <c r="N194" s="10">
        <f t="shared" si="204"/>
        <v>-1.40073E+24</v>
      </c>
      <c r="O194" s="10"/>
      <c r="P194" s="10"/>
      <c r="Q194" s="10"/>
      <c r="R194" s="10"/>
      <c r="S194" s="10"/>
      <c r="T194" s="10">
        <f t="shared" si="205"/>
        <v>1.07187E+48</v>
      </c>
      <c r="U194" s="5"/>
      <c r="V194" s="2"/>
      <c r="W194" s="2"/>
      <c r="X194" s="2"/>
      <c r="Y194" s="2"/>
      <c r="Z194" s="2"/>
    </row>
    <row r="195" ht="12.0" customHeight="1">
      <c r="A195" s="9" t="s">
        <v>32</v>
      </c>
      <c r="B195" s="10">
        <f t="shared" si="206"/>
        <v>-1.11754E+23</v>
      </c>
      <c r="C195" s="10">
        <f t="shared" si="207"/>
        <v>-8.50596E+23</v>
      </c>
      <c r="D195" s="10">
        <f t="shared" si="208"/>
        <v>-3.52827E+23</v>
      </c>
      <c r="E195" s="10">
        <f t="shared" si="209"/>
        <v>-6.26107E+23</v>
      </c>
      <c r="F195" s="10">
        <f t="shared" si="210"/>
        <v>-1.91703E+23</v>
      </c>
      <c r="G195" s="11">
        <v>1.0</v>
      </c>
      <c r="H195" s="10">
        <v>6.4</v>
      </c>
      <c r="I195" s="10">
        <v>3.2</v>
      </c>
      <c r="J195" s="10">
        <v>4.5</v>
      </c>
      <c r="K195" s="10">
        <v>1.5</v>
      </c>
      <c r="L195" s="10">
        <v>-1.0</v>
      </c>
      <c r="M195" s="10">
        <f t="shared" si="203"/>
        <v>-9.78965E+24</v>
      </c>
      <c r="N195" s="10">
        <f t="shared" si="204"/>
        <v>9.78965E+24</v>
      </c>
      <c r="O195" s="10"/>
      <c r="P195" s="10"/>
      <c r="Q195" s="10"/>
      <c r="R195" s="10"/>
      <c r="S195" s="10"/>
      <c r="T195" s="10">
        <f t="shared" si="205"/>
        <v>4.89905E+49</v>
      </c>
      <c r="U195" s="5"/>
      <c r="V195" s="2"/>
      <c r="W195" s="2"/>
      <c r="X195" s="2"/>
      <c r="Y195" s="2"/>
      <c r="Z195" s="2"/>
    </row>
    <row r="196" ht="12.0" customHeight="1">
      <c r="A196" s="9" t="s">
        <v>33</v>
      </c>
      <c r="B196" s="10">
        <f t="shared" si="206"/>
        <v>8.67211E+23</v>
      </c>
      <c r="C196" s="10">
        <f t="shared" si="207"/>
        <v>5.41478E+24</v>
      </c>
      <c r="D196" s="10">
        <f t="shared" si="208"/>
        <v>2.77986E+24</v>
      </c>
      <c r="E196" s="10">
        <f t="shared" si="209"/>
        <v>3.77924E+24</v>
      </c>
      <c r="F196" s="10">
        <f t="shared" si="210"/>
        <v>1.27674E+24</v>
      </c>
      <c r="G196" s="11">
        <v>1.0</v>
      </c>
      <c r="H196" s="10">
        <v>6.9</v>
      </c>
      <c r="I196" s="10">
        <v>3.1</v>
      </c>
      <c r="J196" s="10">
        <v>4.9</v>
      </c>
      <c r="K196" s="10">
        <v>1.5</v>
      </c>
      <c r="L196" s="10">
        <v>-1.0</v>
      </c>
      <c r="M196" s="10">
        <f t="shared" si="203"/>
        <v>6.72801E+25</v>
      </c>
      <c r="N196" s="10">
        <f t="shared" si="204"/>
        <v>-6.72801E+25</v>
      </c>
      <c r="O196" s="10"/>
      <c r="P196" s="10"/>
      <c r="Q196" s="10"/>
      <c r="R196" s="10"/>
      <c r="S196" s="10"/>
      <c r="T196" s="10">
        <f t="shared" si="205"/>
        <v>2.3123E+51</v>
      </c>
      <c r="U196" s="5"/>
      <c r="V196" s="2"/>
      <c r="W196" s="2"/>
      <c r="X196" s="2"/>
      <c r="Y196" s="2"/>
      <c r="Z196" s="2"/>
    </row>
    <row r="197" ht="12.0" customHeight="1">
      <c r="A197" s="9"/>
      <c r="B197" s="10">
        <f t="shared" si="206"/>
        <v>-5.8608E+24</v>
      </c>
      <c r="C197" s="10">
        <f t="shared" si="207"/>
        <v>-4.10085E+25</v>
      </c>
      <c r="D197" s="10">
        <f t="shared" si="208"/>
        <v>-1.8077E+25</v>
      </c>
      <c r="E197" s="10">
        <f t="shared" si="209"/>
        <v>-2.9188E+25</v>
      </c>
      <c r="F197" s="10">
        <f t="shared" si="210"/>
        <v>-8.81528E+24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 t="s">
        <v>34</v>
      </c>
      <c r="T197" s="10">
        <f t="shared" si="205"/>
        <v>2.3123E+51</v>
      </c>
      <c r="U197" s="5"/>
      <c r="V197" s="2"/>
      <c r="W197" s="2"/>
      <c r="X197" s="2"/>
      <c r="Y197" s="2"/>
      <c r="Z197" s="2"/>
    </row>
    <row r="198" ht="12.0" customHeight="1">
      <c r="A198" s="9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5"/>
      <c r="V198" s="2"/>
      <c r="W198" s="2"/>
      <c r="X198" s="2"/>
      <c r="Y198" s="2"/>
      <c r="Z198" s="2"/>
    </row>
    <row r="199" ht="12.0" customHeight="1">
      <c r="A199" s="16" t="s">
        <v>50</v>
      </c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5"/>
      <c r="V199" s="2"/>
      <c r="W199" s="2"/>
      <c r="X199" s="2"/>
      <c r="Y199" s="2"/>
      <c r="Z199" s="2"/>
    </row>
    <row r="200" ht="12.0" customHeight="1">
      <c r="A200" s="12" t="s">
        <v>28</v>
      </c>
      <c r="B200" s="14">
        <f t="shared" ref="B200:F200" si="211">B197</f>
        <v>-5.8608E+24</v>
      </c>
      <c r="C200" s="14">
        <f t="shared" si="211"/>
        <v>-4.10085E+25</v>
      </c>
      <c r="D200" s="14">
        <f t="shared" si="211"/>
        <v>-1.8077E+25</v>
      </c>
      <c r="E200" s="14">
        <f t="shared" si="211"/>
        <v>-2.9188E+25</v>
      </c>
      <c r="F200" s="14">
        <f t="shared" si="211"/>
        <v>-8.81528E+24</v>
      </c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4">
        <v>0.0</v>
      </c>
      <c r="U200" s="5"/>
      <c r="V200" s="2"/>
      <c r="W200" s="2"/>
      <c r="X200" s="2"/>
      <c r="Y200" s="2"/>
      <c r="Z200" s="2"/>
    </row>
    <row r="201" ht="12.0" customHeight="1">
      <c r="A201" s="12" t="s">
        <v>29</v>
      </c>
      <c r="B201" s="13">
        <f t="shared" ref="B201:B206" si="212">B200+(0.1*N201*G201)</f>
        <v>2.62292E+25</v>
      </c>
      <c r="C201" s="13">
        <f t="shared" ref="C201:C206" si="213">C200+0.1*N201*H201</f>
        <v>1.2265E+26</v>
      </c>
      <c r="D201" s="13">
        <f t="shared" ref="D201:D206" si="214">D200+0.1*I201*N201</f>
        <v>9.4238E+25</v>
      </c>
      <c r="E201" s="13">
        <f t="shared" ref="E201:E206" si="215">E200+0.1*J201*N201</f>
        <v>1.5738E+25</v>
      </c>
      <c r="F201" s="13">
        <f t="shared" ref="F201:F206" si="216">F200+0.1*K201*N201</f>
        <v>-2.39728E+24</v>
      </c>
      <c r="G201" s="14">
        <v>1.0</v>
      </c>
      <c r="H201" s="13">
        <v>5.1</v>
      </c>
      <c r="I201" s="13">
        <v>3.5</v>
      </c>
      <c r="J201" s="13">
        <v>1.4</v>
      </c>
      <c r="K201" s="13">
        <v>0.2</v>
      </c>
      <c r="L201" s="13">
        <v>1.0</v>
      </c>
      <c r="M201" s="13">
        <f t="shared" ref="M201:M206" si="217">G201*B200+H201*C200+I201*D200+J201*E200+K201*F200</f>
        <v>-3.209E+26</v>
      </c>
      <c r="N201" s="13">
        <f t="shared" ref="N201:N206" si="218">L201-M201</f>
        <v>3.209E+26</v>
      </c>
      <c r="O201" s="13"/>
      <c r="P201" s="13"/>
      <c r="Q201" s="13"/>
      <c r="R201" s="13"/>
      <c r="S201" s="13"/>
      <c r="T201" s="13">
        <f t="shared" ref="T201:T207" si="219">T200+(N201)^2/2</f>
        <v>5.14884E+52</v>
      </c>
      <c r="U201" s="5"/>
      <c r="V201" s="2"/>
      <c r="W201" s="2"/>
      <c r="X201" s="2"/>
      <c r="Y201" s="2"/>
      <c r="Z201" s="2"/>
    </row>
    <row r="202" ht="12.0" customHeight="1">
      <c r="A202" s="12" t="s">
        <v>30</v>
      </c>
      <c r="B202" s="13">
        <f t="shared" si="212"/>
        <v>-6.69192E+25</v>
      </c>
      <c r="C202" s="13">
        <f t="shared" si="213"/>
        <v>-3.33777E+26</v>
      </c>
      <c r="D202" s="13">
        <f t="shared" si="214"/>
        <v>-1.85207E+26</v>
      </c>
      <c r="E202" s="13">
        <f t="shared" si="215"/>
        <v>-1.1467E+26</v>
      </c>
      <c r="F202" s="13">
        <f t="shared" si="216"/>
        <v>-2.1027E+25</v>
      </c>
      <c r="G202" s="14">
        <v>1.0</v>
      </c>
      <c r="H202" s="13">
        <v>4.9</v>
      </c>
      <c r="I202" s="13">
        <v>3.0</v>
      </c>
      <c r="J202" s="13">
        <v>1.4</v>
      </c>
      <c r="K202" s="13">
        <v>0.2</v>
      </c>
      <c r="L202" s="13">
        <v>1.0</v>
      </c>
      <c r="M202" s="13">
        <f t="shared" si="217"/>
        <v>9.31484E+26</v>
      </c>
      <c r="N202" s="13">
        <f t="shared" si="218"/>
        <v>-9.31484E+26</v>
      </c>
      <c r="O202" s="13"/>
      <c r="P202" s="13"/>
      <c r="Q202" s="13"/>
      <c r="R202" s="13"/>
      <c r="S202" s="13"/>
      <c r="T202" s="13">
        <f t="shared" si="219"/>
        <v>4.8532E+53</v>
      </c>
      <c r="U202" s="5"/>
      <c r="V202" s="2"/>
      <c r="W202" s="2"/>
      <c r="X202" s="2"/>
      <c r="Y202" s="2"/>
      <c r="Z202" s="2"/>
    </row>
    <row r="203" ht="12.0" customHeight="1">
      <c r="A203" s="12" t="s">
        <v>31</v>
      </c>
      <c r="B203" s="13">
        <f t="shared" si="212"/>
        <v>1.71242E+26</v>
      </c>
      <c r="C203" s="13">
        <f t="shared" si="213"/>
        <v>7.8558E+26</v>
      </c>
      <c r="D203" s="13">
        <f t="shared" si="214"/>
        <v>5.76908E+26</v>
      </c>
      <c r="E203" s="13">
        <f t="shared" si="215"/>
        <v>1.94939E+26</v>
      </c>
      <c r="F203" s="13">
        <f t="shared" si="216"/>
        <v>2.66052E+25</v>
      </c>
      <c r="G203" s="14">
        <v>1.0</v>
      </c>
      <c r="H203" s="13">
        <v>4.7</v>
      </c>
      <c r="I203" s="13">
        <v>3.2</v>
      </c>
      <c r="J203" s="13">
        <v>1.3</v>
      </c>
      <c r="K203" s="13">
        <v>0.2</v>
      </c>
      <c r="L203" s="13">
        <v>1.0</v>
      </c>
      <c r="M203" s="13">
        <f t="shared" si="217"/>
        <v>-2.38161E+27</v>
      </c>
      <c r="N203" s="13">
        <f t="shared" si="218"/>
        <v>2.38161E+27</v>
      </c>
      <c r="O203" s="13"/>
      <c r="P203" s="13"/>
      <c r="Q203" s="13"/>
      <c r="R203" s="13"/>
      <c r="S203" s="13"/>
      <c r="T203" s="13">
        <f t="shared" si="219"/>
        <v>3.32135E+54</v>
      </c>
      <c r="U203" s="5"/>
      <c r="V203" s="2"/>
      <c r="W203" s="2"/>
      <c r="X203" s="2"/>
      <c r="Y203" s="2"/>
      <c r="Z203" s="2"/>
    </row>
    <row r="204" ht="12.0" customHeight="1">
      <c r="A204" s="12" t="s">
        <v>32</v>
      </c>
      <c r="B204" s="13">
        <f t="shared" si="212"/>
        <v>-6.75745E+26</v>
      </c>
      <c r="C204" s="13">
        <f t="shared" si="213"/>
        <v>-5.14333E+27</v>
      </c>
      <c r="D204" s="13">
        <f t="shared" si="214"/>
        <v>-2.13345E+27</v>
      </c>
      <c r="E204" s="13">
        <f t="shared" si="215"/>
        <v>-3.7859E+27</v>
      </c>
      <c r="F204" s="13">
        <f t="shared" si="216"/>
        <v>-1.15918E+27</v>
      </c>
      <c r="G204" s="14">
        <v>1.0</v>
      </c>
      <c r="H204" s="13">
        <v>7.0</v>
      </c>
      <c r="I204" s="13">
        <v>3.2</v>
      </c>
      <c r="J204" s="13">
        <v>4.7</v>
      </c>
      <c r="K204" s="13">
        <v>1.4</v>
      </c>
      <c r="L204" s="13">
        <v>-1.0</v>
      </c>
      <c r="M204" s="13">
        <f t="shared" si="217"/>
        <v>8.46987E+27</v>
      </c>
      <c r="N204" s="13">
        <f t="shared" si="218"/>
        <v>-8.46987E+27</v>
      </c>
      <c r="O204" s="13"/>
      <c r="P204" s="13"/>
      <c r="Q204" s="13"/>
      <c r="R204" s="13"/>
      <c r="S204" s="13"/>
      <c r="T204" s="13">
        <f t="shared" si="219"/>
        <v>3.91907E+55</v>
      </c>
      <c r="U204" s="5"/>
      <c r="V204" s="2"/>
      <c r="W204" s="2"/>
      <c r="X204" s="2"/>
      <c r="Y204" s="2"/>
      <c r="Z204" s="2"/>
    </row>
    <row r="205" ht="12.0" customHeight="1">
      <c r="A205" s="12" t="s">
        <v>33</v>
      </c>
      <c r="B205" s="13">
        <f t="shared" si="212"/>
        <v>5.24379E+27</v>
      </c>
      <c r="C205" s="13">
        <f t="shared" si="213"/>
        <v>3.27417E+28</v>
      </c>
      <c r="D205" s="13">
        <f t="shared" si="214"/>
        <v>1.68091E+28</v>
      </c>
      <c r="E205" s="13">
        <f t="shared" si="215"/>
        <v>2.2852E+28</v>
      </c>
      <c r="F205" s="13">
        <f t="shared" si="216"/>
        <v>7.72013E+27</v>
      </c>
      <c r="G205" s="14">
        <v>1.0</v>
      </c>
      <c r="H205" s="13">
        <v>6.4</v>
      </c>
      <c r="I205" s="13">
        <v>3.2</v>
      </c>
      <c r="J205" s="13">
        <v>4.5</v>
      </c>
      <c r="K205" s="13">
        <v>1.5</v>
      </c>
      <c r="L205" s="13">
        <v>-1.0</v>
      </c>
      <c r="M205" s="13">
        <f t="shared" si="217"/>
        <v>-5.91954E+28</v>
      </c>
      <c r="N205" s="13">
        <f t="shared" si="218"/>
        <v>5.91954E+28</v>
      </c>
      <c r="O205" s="13"/>
      <c r="P205" s="13"/>
      <c r="Q205" s="13"/>
      <c r="R205" s="13"/>
      <c r="S205" s="13"/>
      <c r="T205" s="13">
        <f t="shared" si="219"/>
        <v>1.79124E+57</v>
      </c>
      <c r="U205" s="5"/>
      <c r="V205" s="2"/>
      <c r="W205" s="2"/>
      <c r="X205" s="2"/>
      <c r="Y205" s="2"/>
      <c r="Z205" s="2"/>
    </row>
    <row r="206" ht="12.0" customHeight="1">
      <c r="A206" s="12"/>
      <c r="B206" s="13">
        <f t="shared" si="212"/>
        <v>-3.54387E+28</v>
      </c>
      <c r="C206" s="13">
        <f t="shared" si="213"/>
        <v>-2.47967E+29</v>
      </c>
      <c r="D206" s="13">
        <f t="shared" si="214"/>
        <v>-1.09307E+29</v>
      </c>
      <c r="E206" s="13">
        <f t="shared" si="215"/>
        <v>-1.76492E+29</v>
      </c>
      <c r="F206" s="13">
        <f t="shared" si="216"/>
        <v>-5.33036E+28</v>
      </c>
      <c r="G206" s="14">
        <v>1.0</v>
      </c>
      <c r="H206" s="13">
        <v>6.9</v>
      </c>
      <c r="I206" s="13">
        <v>3.1</v>
      </c>
      <c r="J206" s="13">
        <v>4.9</v>
      </c>
      <c r="K206" s="13">
        <v>1.5</v>
      </c>
      <c r="L206" s="13">
        <v>-1.0</v>
      </c>
      <c r="M206" s="13">
        <f t="shared" si="217"/>
        <v>4.06825E+29</v>
      </c>
      <c r="N206" s="13">
        <f t="shared" si="218"/>
        <v>-4.06825E+29</v>
      </c>
      <c r="O206" s="13"/>
      <c r="P206" s="13"/>
      <c r="Q206" s="13"/>
      <c r="R206" s="13"/>
      <c r="S206" s="13"/>
      <c r="T206" s="13">
        <f t="shared" si="219"/>
        <v>8.45445E+58</v>
      </c>
      <c r="U206" s="5"/>
      <c r="V206" s="2"/>
      <c r="W206" s="2"/>
      <c r="X206" s="2"/>
      <c r="Y206" s="2"/>
      <c r="Z206" s="2"/>
    </row>
    <row r="207" ht="12.0" customHeight="1">
      <c r="A207" s="12"/>
      <c r="B207" s="12"/>
      <c r="C207" s="12"/>
      <c r="D207" s="12"/>
      <c r="E207" s="12"/>
      <c r="F207" s="12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 t="s">
        <v>34</v>
      </c>
      <c r="T207" s="13">
        <f t="shared" si="219"/>
        <v>8.45445E+58</v>
      </c>
      <c r="U207" s="5"/>
      <c r="V207" s="2"/>
      <c r="W207" s="2"/>
      <c r="X207" s="2"/>
      <c r="Y207" s="2"/>
      <c r="Z207" s="2"/>
    </row>
    <row r="208" ht="12.0" customHeight="1">
      <c r="A208" s="12"/>
      <c r="B208" s="12"/>
      <c r="C208" s="12"/>
      <c r="D208" s="12"/>
      <c r="E208" s="12"/>
      <c r="F208" s="12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5"/>
      <c r="V208" s="2"/>
      <c r="W208" s="2"/>
      <c r="X208" s="2"/>
      <c r="Y208" s="2"/>
      <c r="Z208" s="2"/>
    </row>
    <row r="209" ht="12.0" customHeight="1">
      <c r="A209" s="15" t="s">
        <v>52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1">
        <v>0.0</v>
      </c>
      <c r="U209" s="5"/>
      <c r="V209" s="2"/>
      <c r="W209" s="2"/>
      <c r="X209" s="2"/>
      <c r="Y209" s="2"/>
      <c r="Z209" s="2"/>
    </row>
    <row r="210" ht="12.0" customHeight="1">
      <c r="A210" s="9" t="s">
        <v>28</v>
      </c>
      <c r="B210" s="11">
        <f t="shared" ref="B210:F210" si="220">B206</f>
        <v>-3.54387E+28</v>
      </c>
      <c r="C210" s="11">
        <f t="shared" si="220"/>
        <v>-2.47967E+29</v>
      </c>
      <c r="D210" s="11">
        <f t="shared" si="220"/>
        <v>-1.09307E+29</v>
      </c>
      <c r="E210" s="11">
        <f t="shared" si="220"/>
        <v>-1.76492E+29</v>
      </c>
      <c r="F210" s="11">
        <f t="shared" si="220"/>
        <v>-5.33036E+28</v>
      </c>
      <c r="G210" s="11">
        <v>1.0</v>
      </c>
      <c r="H210" s="10">
        <v>5.1</v>
      </c>
      <c r="I210" s="10">
        <v>3.5</v>
      </c>
      <c r="J210" s="10">
        <v>1.4</v>
      </c>
      <c r="K210" s="10">
        <v>0.2</v>
      </c>
      <c r="L210" s="10">
        <v>1.0</v>
      </c>
      <c r="M210" s="10">
        <f t="shared" ref="M210:M215" si="221">G210*B210+H210*C210+I210*D210+J210*E210+K210*F210</f>
        <v>-1.9404E+30</v>
      </c>
      <c r="N210" s="10">
        <f t="shared" ref="N210:N215" si="222">L210-M210</f>
        <v>1.9404E+30</v>
      </c>
      <c r="O210" s="10"/>
      <c r="P210" s="10"/>
      <c r="Q210" s="10"/>
      <c r="R210" s="10"/>
      <c r="S210" s="10"/>
      <c r="T210" s="10">
        <f t="shared" ref="T210:T216" si="223">T209+(N210)^2/2</f>
        <v>1.88257E+60</v>
      </c>
      <c r="U210" s="5"/>
      <c r="V210" s="2"/>
      <c r="W210" s="2"/>
      <c r="X210" s="2"/>
      <c r="Y210" s="2"/>
      <c r="Z210" s="2"/>
    </row>
    <row r="211" ht="12.0" customHeight="1">
      <c r="A211" s="9" t="s">
        <v>29</v>
      </c>
      <c r="B211" s="10">
        <f t="shared" ref="B211:B216" si="224">B210+(0.1*N210*G210)</f>
        <v>1.58601E+29</v>
      </c>
      <c r="C211" s="10">
        <f t="shared" ref="C211:C216" si="225">C210+0.1*N210*H210</f>
        <v>7.41634E+29</v>
      </c>
      <c r="D211" s="10">
        <f t="shared" ref="D211:D216" si="226">D210+0.1*I210*N210</f>
        <v>5.69832E+29</v>
      </c>
      <c r="E211" s="10">
        <f t="shared" ref="E211:E216" si="227">E210+0.1*J210*N210</f>
        <v>9.51632E+28</v>
      </c>
      <c r="F211" s="10">
        <f t="shared" ref="F211:F216" si="228">F210+0.1*K210*N210</f>
        <v>-1.44957E+28</v>
      </c>
      <c r="G211" s="11">
        <v>1.0</v>
      </c>
      <c r="H211" s="10">
        <v>4.9</v>
      </c>
      <c r="I211" s="10">
        <v>3.0</v>
      </c>
      <c r="J211" s="10">
        <v>1.4</v>
      </c>
      <c r="K211" s="10">
        <v>0.2</v>
      </c>
      <c r="L211" s="10">
        <v>1.0</v>
      </c>
      <c r="M211" s="10">
        <f t="shared" si="221"/>
        <v>5.63243E+30</v>
      </c>
      <c r="N211" s="10">
        <f t="shared" si="222"/>
        <v>-5.63243E+30</v>
      </c>
      <c r="O211" s="10"/>
      <c r="P211" s="10"/>
      <c r="Q211" s="10"/>
      <c r="R211" s="10"/>
      <c r="S211" s="10"/>
      <c r="T211" s="10">
        <f t="shared" si="223"/>
        <v>1.77447E+61</v>
      </c>
      <c r="U211" s="5"/>
      <c r="V211" s="2"/>
      <c r="W211" s="2"/>
      <c r="X211" s="2"/>
      <c r="Y211" s="2"/>
      <c r="Z211" s="2"/>
    </row>
    <row r="212" ht="12.0" customHeight="1">
      <c r="A212" s="9" t="s">
        <v>30</v>
      </c>
      <c r="B212" s="10">
        <f t="shared" si="224"/>
        <v>-4.04643E+29</v>
      </c>
      <c r="C212" s="10">
        <f t="shared" si="225"/>
        <v>-2.01826E+30</v>
      </c>
      <c r="D212" s="10">
        <f t="shared" si="226"/>
        <v>-1.1199E+30</v>
      </c>
      <c r="E212" s="10">
        <f t="shared" si="227"/>
        <v>-6.93378E+29</v>
      </c>
      <c r="F212" s="10">
        <f t="shared" si="228"/>
        <v>-1.27144E+29</v>
      </c>
      <c r="G212" s="11">
        <v>1.0</v>
      </c>
      <c r="H212" s="10">
        <v>4.7</v>
      </c>
      <c r="I212" s="10">
        <v>3.2</v>
      </c>
      <c r="J212" s="10">
        <v>1.3</v>
      </c>
      <c r="K212" s="10">
        <v>0.2</v>
      </c>
      <c r="L212" s="10">
        <v>1.0</v>
      </c>
      <c r="M212" s="10">
        <f t="shared" si="221"/>
        <v>-1.4401E+31</v>
      </c>
      <c r="N212" s="10">
        <f t="shared" si="222"/>
        <v>1.4401E+31</v>
      </c>
      <c r="O212" s="10"/>
      <c r="P212" s="10"/>
      <c r="Q212" s="10"/>
      <c r="R212" s="10"/>
      <c r="S212" s="10"/>
      <c r="T212" s="10">
        <f t="shared" si="223"/>
        <v>1.21438E+62</v>
      </c>
      <c r="U212" s="5"/>
      <c r="V212" s="2"/>
      <c r="W212" s="2"/>
      <c r="X212" s="2"/>
      <c r="Y212" s="2"/>
      <c r="Z212" s="2"/>
    </row>
    <row r="213" ht="12.0" customHeight="1">
      <c r="A213" s="9" t="s">
        <v>31</v>
      </c>
      <c r="B213" s="10">
        <f t="shared" si="224"/>
        <v>1.03545E+30</v>
      </c>
      <c r="C213" s="10">
        <f t="shared" si="225"/>
        <v>4.75019E+30</v>
      </c>
      <c r="D213" s="10">
        <f t="shared" si="226"/>
        <v>3.48841E+30</v>
      </c>
      <c r="E213" s="10">
        <f t="shared" si="227"/>
        <v>1.17875E+30</v>
      </c>
      <c r="F213" s="10">
        <f t="shared" si="228"/>
        <v>1.60875E+29</v>
      </c>
      <c r="G213" s="11">
        <v>1.0</v>
      </c>
      <c r="H213" s="10">
        <v>7.0</v>
      </c>
      <c r="I213" s="10">
        <v>3.2</v>
      </c>
      <c r="J213" s="10">
        <v>4.7</v>
      </c>
      <c r="K213" s="10">
        <v>1.4</v>
      </c>
      <c r="L213" s="10">
        <v>-1.0</v>
      </c>
      <c r="M213" s="10">
        <f t="shared" si="221"/>
        <v>5.1215E+31</v>
      </c>
      <c r="N213" s="10">
        <f t="shared" si="222"/>
        <v>-5.1215E+31</v>
      </c>
      <c r="O213" s="10"/>
      <c r="P213" s="10"/>
      <c r="Q213" s="10"/>
      <c r="R213" s="10"/>
      <c r="S213" s="10"/>
      <c r="T213" s="10">
        <f t="shared" si="223"/>
        <v>1.43293E+63</v>
      </c>
      <c r="U213" s="5"/>
      <c r="V213" s="2"/>
      <c r="W213" s="2"/>
      <c r="X213" s="2"/>
      <c r="Y213" s="2"/>
      <c r="Z213" s="2"/>
    </row>
    <row r="214" ht="12.0" customHeight="1">
      <c r="A214" s="9" t="s">
        <v>32</v>
      </c>
      <c r="B214" s="10">
        <f t="shared" si="224"/>
        <v>-4.08605E+30</v>
      </c>
      <c r="C214" s="10">
        <f t="shared" si="225"/>
        <v>-3.11003E+31</v>
      </c>
      <c r="D214" s="10">
        <f t="shared" si="226"/>
        <v>-1.29004E+31</v>
      </c>
      <c r="E214" s="10">
        <f t="shared" si="227"/>
        <v>-2.28923E+31</v>
      </c>
      <c r="F214" s="10">
        <f t="shared" si="228"/>
        <v>-7.00923E+30</v>
      </c>
      <c r="G214" s="11">
        <v>1.0</v>
      </c>
      <c r="H214" s="10">
        <v>6.4</v>
      </c>
      <c r="I214" s="10">
        <v>3.2</v>
      </c>
      <c r="J214" s="10">
        <v>4.5</v>
      </c>
      <c r="K214" s="10">
        <v>1.5</v>
      </c>
      <c r="L214" s="10">
        <v>-1.0</v>
      </c>
      <c r="M214" s="10">
        <f t="shared" si="221"/>
        <v>-3.57939E+32</v>
      </c>
      <c r="N214" s="10">
        <f t="shared" si="222"/>
        <v>3.57939E+32</v>
      </c>
      <c r="O214" s="10"/>
      <c r="P214" s="10"/>
      <c r="Q214" s="10"/>
      <c r="R214" s="10"/>
      <c r="S214" s="10"/>
      <c r="T214" s="10">
        <f t="shared" si="223"/>
        <v>6.54929E+64</v>
      </c>
      <c r="U214" s="5"/>
      <c r="V214" s="2"/>
      <c r="W214" s="2"/>
      <c r="X214" s="2"/>
      <c r="Y214" s="2"/>
      <c r="Z214" s="2"/>
    </row>
    <row r="215" ht="12.0" customHeight="1">
      <c r="A215" s="9" t="s">
        <v>33</v>
      </c>
      <c r="B215" s="10">
        <f t="shared" si="224"/>
        <v>3.17078E+31</v>
      </c>
      <c r="C215" s="10">
        <f t="shared" si="225"/>
        <v>1.9798E+32</v>
      </c>
      <c r="D215" s="10">
        <f t="shared" si="226"/>
        <v>1.0164E+32</v>
      </c>
      <c r="E215" s="10">
        <f t="shared" si="227"/>
        <v>1.3818E+32</v>
      </c>
      <c r="F215" s="10">
        <f t="shared" si="228"/>
        <v>4.66816E+31</v>
      </c>
      <c r="G215" s="11">
        <v>1.0</v>
      </c>
      <c r="H215" s="10">
        <v>6.9</v>
      </c>
      <c r="I215" s="10">
        <v>3.1</v>
      </c>
      <c r="J215" s="10">
        <v>4.9</v>
      </c>
      <c r="K215" s="10">
        <v>1.5</v>
      </c>
      <c r="L215" s="10">
        <v>-1.0</v>
      </c>
      <c r="M215" s="10">
        <f t="shared" si="221"/>
        <v>2.45996E+33</v>
      </c>
      <c r="N215" s="10">
        <f t="shared" si="222"/>
        <v>-2.45996E+33</v>
      </c>
      <c r="O215" s="10"/>
      <c r="P215" s="10"/>
      <c r="Q215" s="10"/>
      <c r="R215" s="10"/>
      <c r="S215" s="10"/>
      <c r="T215" s="10">
        <f t="shared" si="223"/>
        <v>3.0912E+66</v>
      </c>
      <c r="U215" s="5"/>
      <c r="V215" s="2"/>
      <c r="W215" s="2"/>
      <c r="X215" s="2"/>
      <c r="Y215" s="2"/>
      <c r="Z215" s="2"/>
    </row>
    <row r="216" ht="12.0" customHeight="1">
      <c r="A216" s="9"/>
      <c r="B216" s="10">
        <f t="shared" si="224"/>
        <v>-2.14288E+32</v>
      </c>
      <c r="C216" s="10">
        <f t="shared" si="225"/>
        <v>-1.49939E+33</v>
      </c>
      <c r="D216" s="10">
        <f t="shared" si="226"/>
        <v>-6.60948E+32</v>
      </c>
      <c r="E216" s="10">
        <f t="shared" si="227"/>
        <v>-1.0672E+33</v>
      </c>
      <c r="F216" s="10">
        <f t="shared" si="228"/>
        <v>-3.22313E+32</v>
      </c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 t="s">
        <v>34</v>
      </c>
      <c r="T216" s="10">
        <f t="shared" si="223"/>
        <v>3.0912E+66</v>
      </c>
      <c r="U216" s="5"/>
      <c r="V216" s="2"/>
      <c r="W216" s="2"/>
      <c r="X216" s="2"/>
      <c r="Y216" s="2"/>
      <c r="Z216" s="2"/>
    </row>
    <row r="217" ht="12.0" customHeight="1">
      <c r="A217" s="9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5"/>
      <c r="V217" s="2"/>
      <c r="W217" s="2"/>
      <c r="X217" s="2"/>
      <c r="Y217" s="2"/>
      <c r="Z217" s="2"/>
    </row>
    <row r="218" ht="12.0" customHeight="1">
      <c r="A218" s="16" t="s">
        <v>54</v>
      </c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5"/>
      <c r="V218" s="2"/>
      <c r="W218" s="2"/>
      <c r="X218" s="2"/>
      <c r="Y218" s="2"/>
      <c r="Z218" s="2"/>
    </row>
    <row r="219" ht="12.0" customHeight="1">
      <c r="A219" s="12" t="s">
        <v>28</v>
      </c>
      <c r="B219" s="14">
        <f t="shared" ref="B219:F219" si="229">B216</f>
        <v>-2.14288E+32</v>
      </c>
      <c r="C219" s="14">
        <f t="shared" si="229"/>
        <v>-1.49939E+33</v>
      </c>
      <c r="D219" s="14">
        <f t="shared" si="229"/>
        <v>-6.60948E+32</v>
      </c>
      <c r="E219" s="14">
        <f t="shared" si="229"/>
        <v>-1.0672E+33</v>
      </c>
      <c r="F219" s="14">
        <f t="shared" si="229"/>
        <v>-3.22313E+32</v>
      </c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4">
        <v>0.0</v>
      </c>
      <c r="U219" s="5"/>
      <c r="V219" s="2"/>
      <c r="W219" s="2"/>
      <c r="X219" s="2"/>
      <c r="Y219" s="2"/>
      <c r="Z219" s="2"/>
    </row>
    <row r="220" ht="12.0" customHeight="1">
      <c r="A220" s="12" t="s">
        <v>29</v>
      </c>
      <c r="B220" s="13">
        <f t="shared" ref="B220:B225" si="230">B219+(0.1*N220*G220)</f>
        <v>9.59017E+32</v>
      </c>
      <c r="C220" s="13">
        <f t="shared" ref="C220:C225" si="231">C219+0.1*N220*H220</f>
        <v>4.48446E+33</v>
      </c>
      <c r="D220" s="13">
        <f t="shared" ref="D220:D225" si="232">D219+0.1*I220*N220</f>
        <v>3.44562E+33</v>
      </c>
      <c r="E220" s="13">
        <f t="shared" ref="E220:E225" si="233">E219+0.1*J220*N220</f>
        <v>5.75426E+32</v>
      </c>
      <c r="F220" s="13">
        <f t="shared" ref="F220:F225" si="234">F219+0.1*K220*N220</f>
        <v>-8.76515E+31</v>
      </c>
      <c r="G220" s="14">
        <v>1.0</v>
      </c>
      <c r="H220" s="13">
        <v>5.1</v>
      </c>
      <c r="I220" s="13">
        <v>3.5</v>
      </c>
      <c r="J220" s="13">
        <v>1.4</v>
      </c>
      <c r="K220" s="13">
        <v>0.2</v>
      </c>
      <c r="L220" s="13">
        <v>1.0</v>
      </c>
      <c r="M220" s="13">
        <f t="shared" ref="M220:M225" si="235">G220*B219+H220*C219+I220*D219+J220*E219+K220*F219</f>
        <v>-1.17331E+34</v>
      </c>
      <c r="N220" s="13">
        <f t="shared" ref="N220:N225" si="236">L220-M220</f>
        <v>1.17331E+34</v>
      </c>
      <c r="O220" s="13"/>
      <c r="P220" s="13"/>
      <c r="Q220" s="13"/>
      <c r="R220" s="13"/>
      <c r="S220" s="13"/>
      <c r="T220" s="13">
        <f t="shared" ref="T220:T226" si="237">T219+(N220)^2/2</f>
        <v>6.88322E+67</v>
      </c>
      <c r="U220" s="5"/>
      <c r="V220" s="2"/>
      <c r="W220" s="2"/>
      <c r="X220" s="2"/>
      <c r="Y220" s="2"/>
      <c r="Z220" s="2"/>
    </row>
    <row r="221" ht="12.0" customHeight="1">
      <c r="A221" s="12" t="s">
        <v>30</v>
      </c>
      <c r="B221" s="13">
        <f t="shared" si="230"/>
        <v>-2.44676E+33</v>
      </c>
      <c r="C221" s="13">
        <f t="shared" si="231"/>
        <v>-1.22039E+34</v>
      </c>
      <c r="D221" s="13">
        <f t="shared" si="232"/>
        <v>-6.77172E+33</v>
      </c>
      <c r="E221" s="13">
        <f t="shared" si="233"/>
        <v>-4.19267E+33</v>
      </c>
      <c r="F221" s="13">
        <f t="shared" si="234"/>
        <v>-7.68808E+32</v>
      </c>
      <c r="G221" s="14">
        <v>1.0</v>
      </c>
      <c r="H221" s="13">
        <v>4.9</v>
      </c>
      <c r="I221" s="13">
        <v>3.0</v>
      </c>
      <c r="J221" s="13">
        <v>1.4</v>
      </c>
      <c r="K221" s="13">
        <v>0.2</v>
      </c>
      <c r="L221" s="13">
        <v>1.0</v>
      </c>
      <c r="M221" s="13">
        <f t="shared" si="235"/>
        <v>3.40578E+34</v>
      </c>
      <c r="N221" s="13">
        <f t="shared" si="236"/>
        <v>-3.40578E+34</v>
      </c>
      <c r="O221" s="13"/>
      <c r="P221" s="13"/>
      <c r="Q221" s="13"/>
      <c r="R221" s="13"/>
      <c r="S221" s="13"/>
      <c r="T221" s="13">
        <f t="shared" si="237"/>
        <v>6.488E+68</v>
      </c>
      <c r="U221" s="5"/>
      <c r="V221" s="2"/>
      <c r="W221" s="2"/>
      <c r="X221" s="2"/>
      <c r="Y221" s="2"/>
      <c r="Z221" s="2"/>
    </row>
    <row r="222" ht="12.0" customHeight="1">
      <c r="A222" s="12" t="s">
        <v>31</v>
      </c>
      <c r="B222" s="13">
        <f t="shared" si="230"/>
        <v>6.2611E+33</v>
      </c>
      <c r="C222" s="13">
        <f t="shared" si="231"/>
        <v>2.87231E+34</v>
      </c>
      <c r="D222" s="13">
        <f t="shared" si="232"/>
        <v>2.10935E+34</v>
      </c>
      <c r="E222" s="13">
        <f t="shared" si="233"/>
        <v>7.12756E+33</v>
      </c>
      <c r="F222" s="13">
        <f t="shared" si="234"/>
        <v>9.72766E+32</v>
      </c>
      <c r="G222" s="14">
        <v>1.0</v>
      </c>
      <c r="H222" s="13">
        <v>4.7</v>
      </c>
      <c r="I222" s="13">
        <v>3.2</v>
      </c>
      <c r="J222" s="13">
        <v>1.3</v>
      </c>
      <c r="K222" s="13">
        <v>0.2</v>
      </c>
      <c r="L222" s="13">
        <v>1.0</v>
      </c>
      <c r="M222" s="13">
        <f t="shared" si="235"/>
        <v>-8.70787E+34</v>
      </c>
      <c r="N222" s="13">
        <f t="shared" si="236"/>
        <v>8.70787E+34</v>
      </c>
      <c r="O222" s="13"/>
      <c r="P222" s="13"/>
      <c r="Q222" s="13"/>
      <c r="R222" s="13"/>
      <c r="S222" s="13"/>
      <c r="T222" s="13">
        <f t="shared" si="237"/>
        <v>4.44015E+69</v>
      </c>
      <c r="U222" s="5"/>
      <c r="V222" s="2"/>
      <c r="W222" s="2"/>
      <c r="X222" s="2"/>
      <c r="Y222" s="2"/>
      <c r="Z222" s="2"/>
    </row>
    <row r="223" ht="12.0" customHeight="1">
      <c r="A223" s="12" t="s">
        <v>32</v>
      </c>
      <c r="B223" s="13">
        <f t="shared" si="230"/>
        <v>-2.47072E+34</v>
      </c>
      <c r="C223" s="13">
        <f t="shared" si="231"/>
        <v>-1.88055E+35</v>
      </c>
      <c r="D223" s="13">
        <f t="shared" si="232"/>
        <v>-7.80052E+34</v>
      </c>
      <c r="E223" s="13">
        <f t="shared" si="233"/>
        <v>-1.38424E+35</v>
      </c>
      <c r="F223" s="13">
        <f t="shared" si="234"/>
        <v>-4.23829E+34</v>
      </c>
      <c r="G223" s="14">
        <v>1.0</v>
      </c>
      <c r="H223" s="13">
        <v>7.0</v>
      </c>
      <c r="I223" s="13">
        <v>3.2</v>
      </c>
      <c r="J223" s="13">
        <v>4.7</v>
      </c>
      <c r="K223" s="13">
        <v>1.4</v>
      </c>
      <c r="L223" s="13">
        <v>-1.0</v>
      </c>
      <c r="M223" s="13">
        <f t="shared" si="235"/>
        <v>3.09683E+35</v>
      </c>
      <c r="N223" s="13">
        <f t="shared" si="236"/>
        <v>-3.09683E+35</v>
      </c>
      <c r="O223" s="13"/>
      <c r="P223" s="13"/>
      <c r="Q223" s="13"/>
      <c r="R223" s="13"/>
      <c r="S223" s="13"/>
      <c r="T223" s="13">
        <f t="shared" si="237"/>
        <v>5.2392E+70</v>
      </c>
      <c r="U223" s="5"/>
      <c r="V223" s="2"/>
      <c r="W223" s="2"/>
      <c r="X223" s="2"/>
      <c r="Y223" s="2"/>
      <c r="Z223" s="2"/>
    </row>
    <row r="224" ht="12.0" customHeight="1">
      <c r="A224" s="12" t="s">
        <v>33</v>
      </c>
      <c r="B224" s="13">
        <f t="shared" si="230"/>
        <v>1.91729E+35</v>
      </c>
      <c r="C224" s="13">
        <f t="shared" si="231"/>
        <v>1.19713E+36</v>
      </c>
      <c r="D224" s="13">
        <f t="shared" si="232"/>
        <v>6.14589E+35</v>
      </c>
      <c r="E224" s="13">
        <f t="shared" si="233"/>
        <v>8.35538E+35</v>
      </c>
      <c r="F224" s="13">
        <f t="shared" si="234"/>
        <v>2.82271E+35</v>
      </c>
      <c r="G224" s="14">
        <v>1.0</v>
      </c>
      <c r="H224" s="13">
        <v>6.4</v>
      </c>
      <c r="I224" s="13">
        <v>3.2</v>
      </c>
      <c r="J224" s="13">
        <v>4.5</v>
      </c>
      <c r="K224" s="13">
        <v>1.5</v>
      </c>
      <c r="L224" s="13">
        <v>-1.0</v>
      </c>
      <c r="M224" s="13">
        <f t="shared" si="235"/>
        <v>-2.16436E+36</v>
      </c>
      <c r="N224" s="13">
        <f t="shared" si="236"/>
        <v>2.16436E+36</v>
      </c>
      <c r="O224" s="13"/>
      <c r="P224" s="13"/>
      <c r="Q224" s="13"/>
      <c r="R224" s="13"/>
      <c r="S224" s="13"/>
      <c r="T224" s="13">
        <f t="shared" si="237"/>
        <v>2.39462E+72</v>
      </c>
      <c r="U224" s="5"/>
      <c r="V224" s="2"/>
      <c r="W224" s="2"/>
      <c r="X224" s="2"/>
      <c r="Y224" s="2"/>
      <c r="Z224" s="2"/>
    </row>
    <row r="225" ht="12.0" customHeight="1">
      <c r="A225" s="12"/>
      <c r="B225" s="13">
        <f t="shared" si="230"/>
        <v>-1.29574E+36</v>
      </c>
      <c r="C225" s="13">
        <f t="shared" si="231"/>
        <v>-9.06642E+36</v>
      </c>
      <c r="D225" s="13">
        <f t="shared" si="232"/>
        <v>-3.99657E+36</v>
      </c>
      <c r="E225" s="13">
        <f t="shared" si="233"/>
        <v>-6.45308E+36</v>
      </c>
      <c r="F225" s="13">
        <f t="shared" si="234"/>
        <v>-1.94894E+36</v>
      </c>
      <c r="G225" s="14">
        <v>1.0</v>
      </c>
      <c r="H225" s="13">
        <v>6.9</v>
      </c>
      <c r="I225" s="13">
        <v>3.1</v>
      </c>
      <c r="J225" s="13">
        <v>4.9</v>
      </c>
      <c r="K225" s="13">
        <v>1.5</v>
      </c>
      <c r="L225" s="13">
        <v>-1.0</v>
      </c>
      <c r="M225" s="13">
        <f t="shared" si="235"/>
        <v>1.48747E+37</v>
      </c>
      <c r="N225" s="13">
        <f t="shared" si="236"/>
        <v>-1.48747E+37</v>
      </c>
      <c r="O225" s="13"/>
      <c r="P225" s="13"/>
      <c r="Q225" s="13"/>
      <c r="R225" s="13"/>
      <c r="S225" s="13"/>
      <c r="T225" s="13">
        <f t="shared" si="237"/>
        <v>1.13023E+74</v>
      </c>
      <c r="U225" s="5"/>
      <c r="V225" s="2"/>
      <c r="W225" s="2"/>
      <c r="X225" s="2"/>
      <c r="Y225" s="2"/>
      <c r="Z225" s="2"/>
    </row>
    <row r="226" ht="12.0" customHeight="1">
      <c r="A226" s="12"/>
      <c r="B226" s="12"/>
      <c r="C226" s="12"/>
      <c r="D226" s="12"/>
      <c r="E226" s="12"/>
      <c r="F226" s="12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 t="s">
        <v>34</v>
      </c>
      <c r="T226" s="13">
        <f t="shared" si="237"/>
        <v>1.13023E+74</v>
      </c>
      <c r="U226" s="5"/>
      <c r="V226" s="2"/>
      <c r="W226" s="2"/>
      <c r="X226" s="2"/>
      <c r="Y226" s="2"/>
      <c r="Z226" s="2"/>
    </row>
    <row r="227" ht="12.0" customHeight="1">
      <c r="A227" s="19"/>
      <c r="B227" s="19"/>
      <c r="C227" s="19"/>
      <c r="D227" s="19"/>
      <c r="E227" s="19"/>
      <c r="F227" s="19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5"/>
      <c r="V227" s="2"/>
      <c r="W227" s="2"/>
      <c r="X227" s="2"/>
      <c r="Y227" s="2"/>
      <c r="Z227" s="2"/>
    </row>
    <row r="228" ht="12.0" customHeight="1">
      <c r="A228" s="17" t="s">
        <v>56</v>
      </c>
      <c r="B228" s="4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5"/>
      <c r="V228" s="2"/>
      <c r="W228" s="2"/>
      <c r="X228" s="2"/>
      <c r="Y228" s="2"/>
      <c r="Z228" s="2"/>
    </row>
    <row r="229" ht="12.0" customHeight="1">
      <c r="A229" s="5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5"/>
      <c r="V229" s="2"/>
      <c r="W229" s="2"/>
      <c r="X229" s="2"/>
      <c r="Y229" s="2"/>
      <c r="Z229" s="2"/>
    </row>
    <row r="230" ht="12.0" customHeight="1">
      <c r="A230" s="5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5"/>
      <c r="V230" s="2"/>
      <c r="W230" s="2"/>
      <c r="X230" s="2"/>
      <c r="Y230" s="2"/>
      <c r="Z230" s="2"/>
    </row>
    <row r="231" ht="12.0" customHeight="1">
      <c r="A231" s="5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5"/>
      <c r="V231" s="2"/>
      <c r="W231" s="2"/>
      <c r="X231" s="2"/>
      <c r="Y231" s="2"/>
      <c r="Z231" s="2"/>
    </row>
    <row r="232" ht="12.0" customHeight="1">
      <c r="A232" s="5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5"/>
      <c r="V232" s="2"/>
      <c r="W232" s="2"/>
      <c r="X232" s="2"/>
      <c r="Y232" s="2"/>
      <c r="Z232" s="2"/>
    </row>
    <row r="233" ht="12.0" customHeight="1">
      <c r="A233" s="5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5"/>
      <c r="V233" s="2"/>
      <c r="W233" s="2"/>
      <c r="X233" s="2"/>
      <c r="Y233" s="2"/>
      <c r="Z233" s="2"/>
    </row>
    <row r="234" ht="12.0" customHeight="1">
      <c r="A234" s="5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5"/>
      <c r="V234" s="2"/>
      <c r="W234" s="2"/>
      <c r="X234" s="2"/>
      <c r="Y234" s="2"/>
      <c r="Z234" s="2"/>
    </row>
    <row r="235" ht="12.0" customHeight="1">
      <c r="A235" s="5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5"/>
      <c r="V235" s="2"/>
      <c r="W235" s="2"/>
      <c r="X235" s="2"/>
      <c r="Y235" s="2"/>
      <c r="Z235" s="2"/>
    </row>
    <row r="236" ht="12.0" customHeight="1">
      <c r="A236" s="5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5"/>
      <c r="V236" s="2"/>
      <c r="W236" s="2"/>
      <c r="X236" s="2"/>
      <c r="Y236" s="2"/>
      <c r="Z236" s="2"/>
    </row>
    <row r="237" ht="12.0" customHeight="1">
      <c r="A237" s="5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5"/>
      <c r="V237" s="2"/>
      <c r="W237" s="2"/>
      <c r="X237" s="2"/>
      <c r="Y237" s="2"/>
      <c r="Z237" s="2"/>
    </row>
    <row r="238" ht="12.0" customHeight="1">
      <c r="A238" s="5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5"/>
      <c r="V238" s="2"/>
      <c r="W238" s="2"/>
      <c r="X238" s="2"/>
      <c r="Y238" s="2"/>
      <c r="Z238" s="2"/>
    </row>
    <row r="239" ht="12.0" customHeight="1">
      <c r="A239" s="5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5"/>
      <c r="V239" s="2"/>
      <c r="W239" s="2"/>
      <c r="X239" s="2"/>
      <c r="Y239" s="2"/>
      <c r="Z239" s="2"/>
    </row>
    <row r="240" ht="12.0" customHeight="1">
      <c r="A240" s="5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5"/>
      <c r="V240" s="2"/>
      <c r="W240" s="2"/>
      <c r="X240" s="2"/>
      <c r="Y240" s="2"/>
      <c r="Z240" s="2"/>
    </row>
    <row r="241" ht="12.0" customHeight="1">
      <c r="A241" s="5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5"/>
      <c r="V241" s="2"/>
      <c r="W241" s="2"/>
      <c r="X241" s="2"/>
      <c r="Y241" s="2"/>
      <c r="Z241" s="2"/>
    </row>
    <row r="242" ht="12.0" customHeight="1">
      <c r="A242" s="5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5"/>
      <c r="V242" s="2"/>
      <c r="W242" s="2"/>
      <c r="X242" s="2"/>
      <c r="Y242" s="2"/>
      <c r="Z242" s="2"/>
    </row>
    <row r="243" ht="12.0" customHeight="1">
      <c r="A243" s="5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5"/>
      <c r="V243" s="2"/>
      <c r="W243" s="2"/>
      <c r="X243" s="2"/>
      <c r="Y243" s="2"/>
      <c r="Z243" s="2"/>
    </row>
    <row r="244" ht="12.0" customHeight="1">
      <c r="A244" s="5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5"/>
      <c r="V244" s="2"/>
      <c r="W244" s="2"/>
      <c r="X244" s="2"/>
      <c r="Y244" s="2"/>
      <c r="Z244" s="2"/>
    </row>
    <row r="245" ht="12.0" customHeight="1">
      <c r="A245" s="5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5"/>
      <c r="V245" s="2"/>
      <c r="W245" s="2"/>
      <c r="X245" s="2"/>
      <c r="Y245" s="2"/>
      <c r="Z245" s="2"/>
    </row>
    <row r="246" ht="12.0" customHeight="1">
      <c r="A246" s="5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5"/>
      <c r="V246" s="2"/>
      <c r="W246" s="2"/>
      <c r="X246" s="2"/>
      <c r="Y246" s="2"/>
      <c r="Z246" s="2"/>
    </row>
    <row r="247" ht="12.0" customHeight="1">
      <c r="A247" s="5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5"/>
      <c r="V247" s="2"/>
      <c r="W247" s="2"/>
      <c r="X247" s="2"/>
      <c r="Y247" s="2"/>
      <c r="Z247" s="2"/>
    </row>
    <row r="248" ht="12.0" customHeight="1">
      <c r="A248" s="5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5"/>
      <c r="V248" s="2"/>
      <c r="W248" s="2"/>
      <c r="X248" s="2"/>
      <c r="Y248" s="2"/>
      <c r="Z248" s="2"/>
    </row>
    <row r="249" ht="12.0" customHeight="1">
      <c r="A249" s="5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5"/>
      <c r="V249" s="2"/>
      <c r="W249" s="2"/>
      <c r="X249" s="2"/>
      <c r="Y249" s="2"/>
      <c r="Z249" s="2"/>
    </row>
    <row r="250" ht="12.0" customHeight="1">
      <c r="A250" s="5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5"/>
      <c r="V250" s="2"/>
      <c r="W250" s="2"/>
      <c r="X250" s="2"/>
      <c r="Y250" s="2"/>
      <c r="Z250" s="2"/>
    </row>
    <row r="251" ht="12.0" customHeight="1">
      <c r="A251" s="5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5"/>
      <c r="V251" s="2"/>
      <c r="W251" s="2"/>
      <c r="X251" s="2"/>
      <c r="Y251" s="2"/>
      <c r="Z251" s="2"/>
    </row>
    <row r="252" ht="12.0" customHeight="1">
      <c r="A252" s="5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5"/>
      <c r="V252" s="2"/>
      <c r="W252" s="2"/>
      <c r="X252" s="2"/>
      <c r="Y252" s="2"/>
      <c r="Z252" s="2"/>
    </row>
    <row r="253" ht="12.0" customHeight="1">
      <c r="A253" s="5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5"/>
      <c r="V253" s="2"/>
      <c r="W253" s="2"/>
      <c r="X253" s="2"/>
      <c r="Y253" s="2"/>
      <c r="Z253" s="2"/>
    </row>
    <row r="254" ht="12.0" customHeight="1">
      <c r="A254" s="5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5"/>
      <c r="V254" s="2"/>
      <c r="W254" s="2"/>
      <c r="X254" s="2"/>
      <c r="Y254" s="2"/>
      <c r="Z254" s="2"/>
    </row>
    <row r="255" ht="12.0" customHeight="1">
      <c r="A255" s="5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5"/>
      <c r="V255" s="2"/>
      <c r="W255" s="2"/>
      <c r="X255" s="2"/>
      <c r="Y255" s="2"/>
      <c r="Z255" s="2"/>
    </row>
    <row r="256" ht="12.0" customHeight="1">
      <c r="A256" s="5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5"/>
      <c r="V256" s="2"/>
      <c r="W256" s="2"/>
      <c r="X256" s="2"/>
      <c r="Y256" s="2"/>
      <c r="Z256" s="2"/>
    </row>
    <row r="257" ht="12.0" customHeight="1">
      <c r="A257" s="5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5"/>
      <c r="V257" s="2"/>
      <c r="W257" s="2"/>
      <c r="X257" s="2"/>
      <c r="Y257" s="2"/>
      <c r="Z257" s="2"/>
    </row>
    <row r="258" ht="12.0" customHeight="1">
      <c r="A258" s="5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5"/>
      <c r="V258" s="2"/>
      <c r="W258" s="2"/>
      <c r="X258" s="2"/>
      <c r="Y258" s="2"/>
      <c r="Z258" s="2"/>
    </row>
    <row r="259" ht="12.0" customHeight="1">
      <c r="A259" s="5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5"/>
      <c r="V259" s="2"/>
      <c r="W259" s="2"/>
      <c r="X259" s="2"/>
      <c r="Y259" s="2"/>
      <c r="Z259" s="2"/>
    </row>
    <row r="260" ht="12.0" customHeight="1">
      <c r="A260" s="5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5"/>
      <c r="V260" s="2"/>
      <c r="W260" s="2"/>
      <c r="X260" s="2"/>
      <c r="Y260" s="2"/>
      <c r="Z260" s="2"/>
    </row>
    <row r="261" ht="12.0" customHeight="1">
      <c r="A261" s="5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5"/>
      <c r="V261" s="2"/>
      <c r="W261" s="2"/>
      <c r="X261" s="2"/>
      <c r="Y261" s="2"/>
      <c r="Z261" s="2"/>
    </row>
    <row r="262" ht="12.0" customHeight="1">
      <c r="A262" s="5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5"/>
      <c r="V262" s="2"/>
      <c r="W262" s="2"/>
      <c r="X262" s="2"/>
      <c r="Y262" s="2"/>
      <c r="Z262" s="2"/>
    </row>
    <row r="263" ht="12.0" customHeight="1">
      <c r="A263" s="5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5"/>
      <c r="V263" s="2"/>
      <c r="W263" s="2"/>
      <c r="X263" s="2"/>
      <c r="Y263" s="2"/>
      <c r="Z263" s="2"/>
    </row>
    <row r="264" ht="12.0" customHeight="1">
      <c r="A264" s="5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5"/>
      <c r="V264" s="2"/>
      <c r="W264" s="2"/>
      <c r="X264" s="2"/>
      <c r="Y264" s="2"/>
      <c r="Z264" s="2"/>
    </row>
    <row r="265" ht="12.0" customHeight="1">
      <c r="A265" s="5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5"/>
      <c r="V265" s="2"/>
      <c r="W265" s="2"/>
      <c r="X265" s="2"/>
      <c r="Y265" s="2"/>
      <c r="Z265" s="2"/>
    </row>
    <row r="266" ht="12.0" customHeight="1">
      <c r="A266" s="5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5"/>
      <c r="V266" s="2"/>
      <c r="W266" s="2"/>
      <c r="X266" s="2"/>
      <c r="Y266" s="2"/>
      <c r="Z266" s="2"/>
    </row>
    <row r="267" ht="12.0" customHeight="1">
      <c r="A267" s="5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5"/>
      <c r="V267" s="2"/>
      <c r="W267" s="2"/>
      <c r="X267" s="2"/>
      <c r="Y267" s="2"/>
      <c r="Z267" s="2"/>
    </row>
    <row r="268" ht="12.0" customHeight="1">
      <c r="A268" s="5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5"/>
      <c r="V268" s="2"/>
      <c r="W268" s="2"/>
      <c r="X268" s="2"/>
      <c r="Y268" s="2"/>
      <c r="Z268" s="2"/>
    </row>
    <row r="269" ht="12.0" customHeight="1">
      <c r="A269" s="5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5"/>
      <c r="V269" s="2"/>
      <c r="W269" s="2"/>
      <c r="X269" s="2"/>
      <c r="Y269" s="2"/>
      <c r="Z269" s="2"/>
    </row>
    <row r="270" ht="12.0" customHeight="1">
      <c r="A270" s="5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5"/>
      <c r="V270" s="2"/>
      <c r="W270" s="2"/>
      <c r="X270" s="2"/>
      <c r="Y270" s="2"/>
      <c r="Z270" s="2"/>
    </row>
    <row r="271" ht="12.0" customHeight="1">
      <c r="A271" s="5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5"/>
      <c r="V271" s="2"/>
      <c r="W271" s="2"/>
      <c r="X271" s="2"/>
      <c r="Y271" s="2"/>
      <c r="Z271" s="2"/>
    </row>
    <row r="272" ht="12.0" customHeight="1">
      <c r="A272" s="5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5"/>
      <c r="V272" s="2"/>
      <c r="W272" s="2"/>
      <c r="X272" s="2"/>
      <c r="Y272" s="2"/>
      <c r="Z272" s="2"/>
    </row>
    <row r="273" ht="12.0" customHeight="1">
      <c r="A273" s="5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5"/>
      <c r="V273" s="2"/>
      <c r="W273" s="2"/>
      <c r="X273" s="2"/>
      <c r="Y273" s="2"/>
      <c r="Z273" s="2"/>
    </row>
    <row r="274" ht="12.0" customHeight="1">
      <c r="A274" s="5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5"/>
      <c r="V274" s="2"/>
      <c r="W274" s="2"/>
      <c r="X274" s="2"/>
      <c r="Y274" s="2"/>
      <c r="Z274" s="2"/>
    </row>
    <row r="275" ht="12.0" customHeight="1">
      <c r="A275" s="5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5"/>
      <c r="V275" s="2"/>
      <c r="W275" s="2"/>
      <c r="X275" s="2"/>
      <c r="Y275" s="2"/>
      <c r="Z275" s="2"/>
    </row>
    <row r="276" ht="12.0" customHeight="1">
      <c r="A276" s="5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5"/>
      <c r="V276" s="2"/>
      <c r="W276" s="2"/>
      <c r="X276" s="2"/>
      <c r="Y276" s="2"/>
      <c r="Z276" s="2"/>
    </row>
    <row r="277" ht="12.0" customHeight="1">
      <c r="A277" s="5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5"/>
      <c r="V277" s="2"/>
      <c r="W277" s="2"/>
      <c r="X277" s="2"/>
      <c r="Y277" s="2"/>
      <c r="Z277" s="2"/>
    </row>
    <row r="278" ht="12.0" customHeight="1">
      <c r="A278" s="5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5"/>
      <c r="V278" s="2"/>
      <c r="W278" s="2"/>
      <c r="X278" s="2"/>
      <c r="Y278" s="2"/>
      <c r="Z278" s="2"/>
    </row>
    <row r="279" ht="12.0" customHeight="1">
      <c r="A279" s="5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5"/>
      <c r="V279" s="2"/>
      <c r="W279" s="2"/>
      <c r="X279" s="2"/>
      <c r="Y279" s="2"/>
      <c r="Z279" s="2"/>
    </row>
    <row r="280" ht="12.0" customHeight="1">
      <c r="A280" s="5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5"/>
      <c r="V280" s="2"/>
      <c r="W280" s="2"/>
      <c r="X280" s="2"/>
      <c r="Y280" s="2"/>
      <c r="Z280" s="2"/>
    </row>
    <row r="281" ht="12.0" customHeight="1">
      <c r="A281" s="5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5"/>
      <c r="V281" s="2"/>
      <c r="W281" s="2"/>
      <c r="X281" s="2"/>
      <c r="Y281" s="2"/>
      <c r="Z281" s="2"/>
    </row>
    <row r="282" ht="12.0" customHeight="1">
      <c r="A282" s="5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5"/>
      <c r="V282" s="2"/>
      <c r="W282" s="2"/>
      <c r="X282" s="2"/>
      <c r="Y282" s="2"/>
      <c r="Z282" s="2"/>
    </row>
    <row r="283" ht="12.0" customHeight="1">
      <c r="A283" s="5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5"/>
      <c r="V283" s="2"/>
      <c r="W283" s="2"/>
      <c r="X283" s="2"/>
      <c r="Y283" s="2"/>
      <c r="Z283" s="2"/>
    </row>
    <row r="284" ht="12.0" customHeight="1">
      <c r="A284" s="5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5"/>
      <c r="V284" s="2"/>
      <c r="W284" s="2"/>
      <c r="X284" s="2"/>
      <c r="Y284" s="2"/>
      <c r="Z284" s="2"/>
    </row>
    <row r="285" ht="12.0" customHeight="1">
      <c r="A285" s="5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5"/>
      <c r="V285" s="2"/>
      <c r="W285" s="2"/>
      <c r="X285" s="2"/>
      <c r="Y285" s="2"/>
      <c r="Z285" s="2"/>
    </row>
    <row r="286" ht="12.0" customHeight="1">
      <c r="A286" s="5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5"/>
      <c r="V286" s="2"/>
      <c r="W286" s="2"/>
      <c r="X286" s="2"/>
      <c r="Y286" s="2"/>
      <c r="Z286" s="2"/>
    </row>
    <row r="287" ht="12.0" customHeight="1">
      <c r="A287" s="5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5"/>
      <c r="V287" s="2"/>
      <c r="W287" s="2"/>
      <c r="X287" s="2"/>
      <c r="Y287" s="2"/>
      <c r="Z287" s="2"/>
    </row>
    <row r="288" ht="12.0" customHeight="1">
      <c r="A288" s="5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5"/>
      <c r="V288" s="2"/>
      <c r="W288" s="2"/>
      <c r="X288" s="2"/>
      <c r="Y288" s="2"/>
      <c r="Z288" s="2"/>
    </row>
    <row r="289" ht="12.0" customHeight="1">
      <c r="A289" s="5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5"/>
      <c r="V289" s="2"/>
      <c r="W289" s="2"/>
      <c r="X289" s="2"/>
      <c r="Y289" s="2"/>
      <c r="Z289" s="2"/>
    </row>
    <row r="290" ht="12.0" customHeight="1">
      <c r="A290" s="5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5"/>
      <c r="V290" s="2"/>
      <c r="W290" s="2"/>
      <c r="X290" s="2"/>
      <c r="Y290" s="2"/>
      <c r="Z290" s="2"/>
    </row>
    <row r="291" ht="12.0" customHeight="1">
      <c r="A291" s="5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5"/>
      <c r="V291" s="2"/>
      <c r="W291" s="2"/>
      <c r="X291" s="2"/>
      <c r="Y291" s="2"/>
      <c r="Z291" s="2"/>
    </row>
    <row r="292" ht="12.0" customHeight="1">
      <c r="A292" s="5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5"/>
      <c r="V292" s="2"/>
      <c r="W292" s="2"/>
      <c r="X292" s="2"/>
      <c r="Y292" s="2"/>
      <c r="Z292" s="2"/>
    </row>
    <row r="293" ht="12.0" customHeight="1">
      <c r="A293" s="5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5"/>
      <c r="V293" s="2"/>
      <c r="W293" s="2"/>
      <c r="X293" s="2"/>
      <c r="Y293" s="2"/>
      <c r="Z293" s="2"/>
    </row>
    <row r="294" ht="12.0" customHeight="1">
      <c r="A294" s="5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5"/>
      <c r="V294" s="2"/>
      <c r="W294" s="2"/>
      <c r="X294" s="2"/>
      <c r="Y294" s="2"/>
      <c r="Z294" s="2"/>
    </row>
    <row r="295" ht="12.0" customHeight="1">
      <c r="A295" s="5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5"/>
      <c r="V295" s="2"/>
      <c r="W295" s="2"/>
      <c r="X295" s="2"/>
      <c r="Y295" s="2"/>
      <c r="Z295" s="2"/>
    </row>
    <row r="296" ht="12.0" customHeight="1">
      <c r="A296" s="5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5"/>
      <c r="V296" s="2"/>
      <c r="W296" s="2"/>
      <c r="X296" s="2"/>
      <c r="Y296" s="2"/>
      <c r="Z296" s="2"/>
    </row>
    <row r="297" ht="12.0" customHeight="1">
      <c r="A297" s="5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5"/>
      <c r="V297" s="2"/>
      <c r="W297" s="2"/>
      <c r="X297" s="2"/>
      <c r="Y297" s="2"/>
      <c r="Z297" s="2"/>
    </row>
    <row r="298" ht="12.0" customHeight="1">
      <c r="A298" s="5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5"/>
      <c r="V298" s="2"/>
      <c r="W298" s="2"/>
      <c r="X298" s="2"/>
      <c r="Y298" s="2"/>
      <c r="Z298" s="2"/>
    </row>
    <row r="299" ht="12.0" customHeight="1">
      <c r="A299" s="5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5"/>
      <c r="V299" s="2"/>
      <c r="W299" s="2"/>
      <c r="X299" s="2"/>
      <c r="Y299" s="2"/>
      <c r="Z299" s="2"/>
    </row>
    <row r="300" ht="12.0" customHeight="1">
      <c r="A300" s="5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5"/>
      <c r="V300" s="2"/>
      <c r="W300" s="2"/>
      <c r="X300" s="2"/>
      <c r="Y300" s="2"/>
      <c r="Z300" s="2"/>
    </row>
    <row r="301" ht="12.0" customHeight="1">
      <c r="A301" s="5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5"/>
      <c r="V301" s="2"/>
      <c r="W301" s="2"/>
      <c r="X301" s="2"/>
      <c r="Y301" s="2"/>
      <c r="Z301" s="2"/>
    </row>
    <row r="302" ht="12.0" customHeight="1">
      <c r="A302" s="5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5"/>
      <c r="V302" s="2"/>
      <c r="W302" s="2"/>
      <c r="X302" s="2"/>
      <c r="Y302" s="2"/>
      <c r="Z302" s="2"/>
    </row>
    <row r="303" ht="12.0" customHeight="1">
      <c r="A303" s="5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5"/>
      <c r="V303" s="2"/>
      <c r="W303" s="2"/>
      <c r="X303" s="2"/>
      <c r="Y303" s="2"/>
      <c r="Z303" s="2"/>
    </row>
    <row r="304" ht="12.0" customHeight="1">
      <c r="A304" s="5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5"/>
      <c r="V304" s="2"/>
      <c r="W304" s="2"/>
      <c r="X304" s="2"/>
      <c r="Y304" s="2"/>
      <c r="Z304" s="2"/>
    </row>
    <row r="305" ht="12.0" customHeight="1">
      <c r="A305" s="5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5"/>
      <c r="V305" s="2"/>
      <c r="W305" s="2"/>
      <c r="X305" s="2"/>
      <c r="Y305" s="2"/>
      <c r="Z305" s="2"/>
    </row>
    <row r="306" ht="12.0" customHeight="1">
      <c r="A306" s="5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5"/>
      <c r="V306" s="2"/>
      <c r="W306" s="2"/>
      <c r="X306" s="2"/>
      <c r="Y306" s="2"/>
      <c r="Z306" s="2"/>
    </row>
    <row r="307" ht="12.0" customHeight="1">
      <c r="A307" s="5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5"/>
      <c r="V307" s="2"/>
      <c r="W307" s="2"/>
      <c r="X307" s="2"/>
      <c r="Y307" s="2"/>
      <c r="Z307" s="2"/>
    </row>
    <row r="308" ht="12.0" customHeight="1">
      <c r="A308" s="5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5"/>
      <c r="V308" s="2"/>
      <c r="W308" s="2"/>
      <c r="X308" s="2"/>
      <c r="Y308" s="2"/>
      <c r="Z308" s="2"/>
    </row>
    <row r="309" ht="12.0" customHeight="1">
      <c r="A309" s="5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5"/>
      <c r="V309" s="2"/>
      <c r="W309" s="2"/>
      <c r="X309" s="2"/>
      <c r="Y309" s="2"/>
      <c r="Z309" s="2"/>
    </row>
    <row r="310" ht="12.0" customHeight="1">
      <c r="A310" s="5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5"/>
      <c r="V310" s="2"/>
      <c r="W310" s="2"/>
      <c r="X310" s="2"/>
      <c r="Y310" s="2"/>
      <c r="Z310" s="2"/>
    </row>
    <row r="311" ht="12.0" customHeight="1">
      <c r="A311" s="5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5"/>
      <c r="V311" s="2"/>
      <c r="W311" s="2"/>
      <c r="X311" s="2"/>
      <c r="Y311" s="2"/>
      <c r="Z311" s="2"/>
    </row>
    <row r="312" ht="12.0" customHeight="1">
      <c r="A312" s="5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5"/>
      <c r="V312" s="2"/>
      <c r="W312" s="2"/>
      <c r="X312" s="2"/>
      <c r="Y312" s="2"/>
      <c r="Z312" s="2"/>
    </row>
    <row r="313" ht="12.0" customHeight="1">
      <c r="A313" s="5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5"/>
      <c r="V313" s="2"/>
      <c r="W313" s="2"/>
      <c r="X313" s="2"/>
      <c r="Y313" s="2"/>
      <c r="Z313" s="2"/>
    </row>
    <row r="314" ht="12.0" customHeight="1">
      <c r="A314" s="5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5"/>
      <c r="V314" s="2"/>
      <c r="W314" s="2"/>
      <c r="X314" s="2"/>
      <c r="Y314" s="2"/>
      <c r="Z314" s="2"/>
    </row>
    <row r="315" ht="12.0" customHeight="1">
      <c r="A315" s="5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5"/>
      <c r="V315" s="2"/>
      <c r="W315" s="2"/>
      <c r="X315" s="2"/>
      <c r="Y315" s="2"/>
      <c r="Z315" s="2"/>
    </row>
    <row r="316" ht="12.0" customHeight="1">
      <c r="A316" s="5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5"/>
      <c r="V316" s="2"/>
      <c r="W316" s="2"/>
      <c r="X316" s="2"/>
      <c r="Y316" s="2"/>
      <c r="Z316" s="2"/>
    </row>
    <row r="317" ht="12.0" customHeight="1">
      <c r="A317" s="5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5"/>
      <c r="V317" s="2"/>
      <c r="W317" s="2"/>
      <c r="X317" s="2"/>
      <c r="Y317" s="2"/>
      <c r="Z317" s="2"/>
    </row>
    <row r="318" ht="12.0" customHeight="1">
      <c r="A318" s="5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5"/>
      <c r="V318" s="2"/>
      <c r="W318" s="2"/>
      <c r="X318" s="2"/>
      <c r="Y318" s="2"/>
      <c r="Z318" s="2"/>
    </row>
    <row r="319" ht="12.0" customHeight="1">
      <c r="A319" s="5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5"/>
      <c r="V319" s="2"/>
      <c r="W319" s="2"/>
      <c r="X319" s="2"/>
      <c r="Y319" s="2"/>
      <c r="Z319" s="2"/>
    </row>
    <row r="320" ht="12.0" customHeight="1">
      <c r="A320" s="5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5"/>
      <c r="V320" s="2"/>
      <c r="W320" s="2"/>
      <c r="X320" s="2"/>
      <c r="Y320" s="2"/>
      <c r="Z320" s="2"/>
    </row>
    <row r="321" ht="12.0" customHeight="1">
      <c r="A321" s="5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5"/>
      <c r="V321" s="2"/>
      <c r="W321" s="2"/>
      <c r="X321" s="2"/>
      <c r="Y321" s="2"/>
      <c r="Z321" s="2"/>
    </row>
    <row r="322" ht="12.0" customHeight="1">
      <c r="A322" s="5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5"/>
      <c r="V322" s="2"/>
      <c r="W322" s="2"/>
      <c r="X322" s="2"/>
      <c r="Y322" s="2"/>
      <c r="Z322" s="2"/>
    </row>
    <row r="323" ht="12.0" customHeight="1">
      <c r="A323" s="5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5"/>
      <c r="V323" s="2"/>
      <c r="W323" s="2"/>
      <c r="X323" s="2"/>
      <c r="Y323" s="2"/>
      <c r="Z323" s="2"/>
    </row>
    <row r="324" ht="12.0" customHeight="1">
      <c r="A324" s="5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5"/>
      <c r="V324" s="2"/>
      <c r="W324" s="2"/>
      <c r="X324" s="2"/>
      <c r="Y324" s="2"/>
      <c r="Z324" s="2"/>
    </row>
    <row r="325" ht="12.0" customHeight="1">
      <c r="A325" s="5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5"/>
      <c r="V325" s="2"/>
      <c r="W325" s="2"/>
      <c r="X325" s="2"/>
      <c r="Y325" s="2"/>
      <c r="Z325" s="2"/>
    </row>
    <row r="326" ht="12.0" customHeight="1">
      <c r="A326" s="5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5"/>
      <c r="V326" s="2"/>
      <c r="W326" s="2"/>
      <c r="X326" s="2"/>
      <c r="Y326" s="2"/>
      <c r="Z326" s="2"/>
    </row>
    <row r="327" ht="12.0" customHeight="1">
      <c r="A327" s="5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5"/>
      <c r="V327" s="2"/>
      <c r="W327" s="2"/>
      <c r="X327" s="2"/>
      <c r="Y327" s="2"/>
      <c r="Z327" s="2"/>
    </row>
    <row r="328" ht="12.0" customHeight="1">
      <c r="A328" s="5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5"/>
      <c r="V328" s="2"/>
      <c r="W328" s="2"/>
      <c r="X328" s="2"/>
      <c r="Y328" s="2"/>
      <c r="Z328" s="2"/>
    </row>
    <row r="329" ht="12.0" customHeight="1">
      <c r="A329" s="5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5"/>
      <c r="V329" s="2"/>
      <c r="W329" s="2"/>
      <c r="X329" s="2"/>
      <c r="Y329" s="2"/>
      <c r="Z329" s="2"/>
    </row>
    <row r="330" ht="12.0" customHeight="1">
      <c r="A330" s="5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5"/>
      <c r="V330" s="2"/>
      <c r="W330" s="2"/>
      <c r="X330" s="2"/>
      <c r="Y330" s="2"/>
      <c r="Z330" s="2"/>
    </row>
    <row r="331" ht="12.0" customHeight="1">
      <c r="A331" s="5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5"/>
      <c r="V331" s="2"/>
      <c r="W331" s="2"/>
      <c r="X331" s="2"/>
      <c r="Y331" s="2"/>
      <c r="Z331" s="2"/>
    </row>
    <row r="332" ht="12.0" customHeight="1">
      <c r="A332" s="5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5"/>
      <c r="V332" s="2"/>
      <c r="W332" s="2"/>
      <c r="X332" s="2"/>
      <c r="Y332" s="2"/>
      <c r="Z332" s="2"/>
    </row>
    <row r="333" ht="12.0" customHeight="1">
      <c r="A333" s="5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5"/>
      <c r="V333" s="2"/>
      <c r="W333" s="2"/>
      <c r="X333" s="2"/>
      <c r="Y333" s="2"/>
      <c r="Z333" s="2"/>
    </row>
    <row r="334" ht="12.0" customHeight="1">
      <c r="A334" s="5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5"/>
      <c r="V334" s="2"/>
      <c r="W334" s="2"/>
      <c r="X334" s="2"/>
      <c r="Y334" s="2"/>
      <c r="Z334" s="2"/>
    </row>
    <row r="335" ht="12.0" customHeight="1">
      <c r="A335" s="5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5"/>
      <c r="V335" s="2"/>
      <c r="W335" s="2"/>
      <c r="X335" s="2"/>
      <c r="Y335" s="2"/>
      <c r="Z335" s="2"/>
    </row>
    <row r="336" ht="12.0" customHeight="1">
      <c r="A336" s="5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5"/>
      <c r="V336" s="2"/>
      <c r="W336" s="2"/>
      <c r="X336" s="2"/>
      <c r="Y336" s="2"/>
      <c r="Z336" s="2"/>
    </row>
    <row r="337" ht="12.0" customHeight="1">
      <c r="A337" s="5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5"/>
      <c r="V337" s="2"/>
      <c r="W337" s="2"/>
      <c r="X337" s="2"/>
      <c r="Y337" s="2"/>
      <c r="Z337" s="2"/>
    </row>
    <row r="338" ht="12.0" customHeight="1">
      <c r="A338" s="5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5"/>
      <c r="V338" s="2"/>
      <c r="W338" s="2"/>
      <c r="X338" s="2"/>
      <c r="Y338" s="2"/>
      <c r="Z338" s="2"/>
    </row>
    <row r="339" ht="12.0" customHeight="1">
      <c r="A339" s="5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5"/>
      <c r="V339" s="2"/>
      <c r="W339" s="2"/>
      <c r="X339" s="2"/>
      <c r="Y339" s="2"/>
      <c r="Z339" s="2"/>
    </row>
    <row r="340" ht="12.0" customHeight="1">
      <c r="A340" s="5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5"/>
      <c r="V340" s="2"/>
      <c r="W340" s="2"/>
      <c r="X340" s="2"/>
      <c r="Y340" s="2"/>
      <c r="Z340" s="2"/>
    </row>
    <row r="341" ht="12.0" customHeight="1">
      <c r="A341" s="5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5"/>
      <c r="V341" s="2"/>
      <c r="W341" s="2"/>
      <c r="X341" s="2"/>
      <c r="Y341" s="2"/>
      <c r="Z341" s="2"/>
    </row>
    <row r="342" ht="12.0" customHeight="1">
      <c r="A342" s="5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5"/>
      <c r="V342" s="2"/>
      <c r="W342" s="2"/>
      <c r="X342" s="2"/>
      <c r="Y342" s="2"/>
      <c r="Z342" s="2"/>
    </row>
    <row r="343" ht="12.0" customHeight="1">
      <c r="A343" s="5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5"/>
      <c r="V343" s="2"/>
      <c r="W343" s="2"/>
      <c r="X343" s="2"/>
      <c r="Y343" s="2"/>
      <c r="Z343" s="2"/>
    </row>
    <row r="344" ht="12.0" customHeight="1">
      <c r="A344" s="5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5"/>
      <c r="V344" s="2"/>
      <c r="W344" s="2"/>
      <c r="X344" s="2"/>
      <c r="Y344" s="2"/>
      <c r="Z344" s="2"/>
    </row>
    <row r="345" ht="12.0" customHeight="1">
      <c r="A345" s="5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5"/>
      <c r="V345" s="2"/>
      <c r="W345" s="2"/>
      <c r="X345" s="2"/>
      <c r="Y345" s="2"/>
      <c r="Z345" s="2"/>
    </row>
    <row r="346" ht="12.0" customHeight="1">
      <c r="A346" s="5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5"/>
      <c r="V346" s="2"/>
      <c r="W346" s="2"/>
      <c r="X346" s="2"/>
      <c r="Y346" s="2"/>
      <c r="Z346" s="2"/>
    </row>
    <row r="347" ht="12.0" customHeight="1">
      <c r="A347" s="5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5"/>
      <c r="V347" s="2"/>
      <c r="W347" s="2"/>
      <c r="X347" s="2"/>
      <c r="Y347" s="2"/>
      <c r="Z347" s="2"/>
    </row>
    <row r="348" ht="12.0" customHeight="1">
      <c r="A348" s="5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5"/>
      <c r="V348" s="2"/>
      <c r="W348" s="2"/>
      <c r="X348" s="2"/>
      <c r="Y348" s="2"/>
      <c r="Z348" s="2"/>
    </row>
    <row r="349" ht="12.0" customHeight="1">
      <c r="A349" s="5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5"/>
      <c r="V349" s="2"/>
      <c r="W349" s="2"/>
      <c r="X349" s="2"/>
      <c r="Y349" s="2"/>
      <c r="Z349" s="2"/>
    </row>
    <row r="350" ht="12.0" customHeight="1">
      <c r="A350" s="5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5"/>
      <c r="V350" s="2"/>
      <c r="W350" s="2"/>
      <c r="X350" s="2"/>
      <c r="Y350" s="2"/>
      <c r="Z350" s="2"/>
    </row>
    <row r="351" ht="12.0" customHeight="1">
      <c r="A351" s="5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5"/>
      <c r="V351" s="2"/>
      <c r="W351" s="2"/>
      <c r="X351" s="2"/>
      <c r="Y351" s="2"/>
      <c r="Z351" s="2"/>
    </row>
    <row r="352" ht="12.0" customHeight="1">
      <c r="A352" s="5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5"/>
      <c r="V352" s="2"/>
      <c r="W352" s="2"/>
      <c r="X352" s="2"/>
      <c r="Y352" s="2"/>
      <c r="Z352" s="2"/>
    </row>
    <row r="353" ht="12.0" customHeight="1">
      <c r="A353" s="5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5"/>
      <c r="V353" s="2"/>
      <c r="W353" s="2"/>
      <c r="X353" s="2"/>
      <c r="Y353" s="2"/>
      <c r="Z353" s="2"/>
    </row>
    <row r="354" ht="12.0" customHeight="1">
      <c r="A354" s="5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5"/>
      <c r="V354" s="2"/>
      <c r="W354" s="2"/>
      <c r="X354" s="2"/>
      <c r="Y354" s="2"/>
      <c r="Z354" s="2"/>
    </row>
    <row r="355" ht="12.0" customHeight="1">
      <c r="A355" s="5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5"/>
      <c r="V355" s="2"/>
      <c r="W355" s="2"/>
      <c r="X355" s="2"/>
      <c r="Y355" s="2"/>
      <c r="Z355" s="2"/>
    </row>
    <row r="356" ht="12.0" customHeight="1">
      <c r="A356" s="5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5"/>
      <c r="V356" s="2"/>
      <c r="W356" s="2"/>
      <c r="X356" s="2"/>
      <c r="Y356" s="2"/>
      <c r="Z356" s="2"/>
    </row>
    <row r="357" ht="12.0" customHeight="1">
      <c r="A357" s="5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5"/>
      <c r="V357" s="2"/>
      <c r="W357" s="2"/>
      <c r="X357" s="2"/>
      <c r="Y357" s="2"/>
      <c r="Z357" s="2"/>
    </row>
    <row r="358" ht="12.0" customHeight="1">
      <c r="A358" s="5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5"/>
      <c r="V358" s="2"/>
      <c r="W358" s="2"/>
      <c r="X358" s="2"/>
      <c r="Y358" s="2"/>
      <c r="Z358" s="2"/>
    </row>
    <row r="359" ht="12.0" customHeight="1">
      <c r="A359" s="5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5"/>
      <c r="V359" s="2"/>
      <c r="W359" s="2"/>
      <c r="X359" s="2"/>
      <c r="Y359" s="2"/>
      <c r="Z359" s="2"/>
    </row>
    <row r="360" ht="12.0" customHeight="1">
      <c r="A360" s="5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5"/>
      <c r="V360" s="2"/>
      <c r="W360" s="2"/>
      <c r="X360" s="2"/>
      <c r="Y360" s="2"/>
      <c r="Z360" s="2"/>
    </row>
    <row r="361" ht="12.0" customHeight="1">
      <c r="A361" s="5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5"/>
      <c r="V361" s="2"/>
      <c r="W361" s="2"/>
      <c r="X361" s="2"/>
      <c r="Y361" s="2"/>
      <c r="Z361" s="2"/>
    </row>
    <row r="362" ht="12.0" customHeight="1">
      <c r="A362" s="5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5"/>
      <c r="V362" s="2"/>
      <c r="W362" s="2"/>
      <c r="X362" s="2"/>
      <c r="Y362" s="2"/>
      <c r="Z362" s="2"/>
    </row>
    <row r="363" ht="12.0" customHeight="1">
      <c r="A363" s="5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5"/>
      <c r="V363" s="2"/>
      <c r="W363" s="2"/>
      <c r="X363" s="2"/>
      <c r="Y363" s="2"/>
      <c r="Z363" s="2"/>
    </row>
    <row r="364" ht="12.0" customHeight="1">
      <c r="A364" s="5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5"/>
      <c r="V364" s="2"/>
      <c r="W364" s="2"/>
      <c r="X364" s="2"/>
      <c r="Y364" s="2"/>
      <c r="Z364" s="2"/>
    </row>
    <row r="365" ht="12.0" customHeight="1">
      <c r="A365" s="5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5"/>
      <c r="V365" s="2"/>
      <c r="W365" s="2"/>
      <c r="X365" s="2"/>
      <c r="Y365" s="2"/>
      <c r="Z365" s="2"/>
    </row>
    <row r="366" ht="12.0" customHeight="1">
      <c r="A366" s="5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5"/>
      <c r="V366" s="2"/>
      <c r="W366" s="2"/>
      <c r="X366" s="2"/>
      <c r="Y366" s="2"/>
      <c r="Z366" s="2"/>
    </row>
    <row r="367" ht="12.0" customHeight="1">
      <c r="A367" s="5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5"/>
      <c r="V367" s="2"/>
      <c r="W367" s="2"/>
      <c r="X367" s="2"/>
      <c r="Y367" s="2"/>
      <c r="Z367" s="2"/>
    </row>
    <row r="368" ht="12.0" customHeight="1">
      <c r="A368" s="5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5"/>
      <c r="V368" s="2"/>
      <c r="W368" s="2"/>
      <c r="X368" s="2"/>
      <c r="Y368" s="2"/>
      <c r="Z368" s="2"/>
    </row>
    <row r="369" ht="12.0" customHeight="1">
      <c r="A369" s="5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5"/>
      <c r="V369" s="2"/>
      <c r="W369" s="2"/>
      <c r="X369" s="2"/>
      <c r="Y369" s="2"/>
      <c r="Z369" s="2"/>
    </row>
    <row r="370" ht="12.0" customHeight="1">
      <c r="A370" s="5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5"/>
      <c r="V370" s="2"/>
      <c r="W370" s="2"/>
      <c r="X370" s="2"/>
      <c r="Y370" s="2"/>
      <c r="Z370" s="2"/>
    </row>
    <row r="371" ht="12.0" customHeight="1">
      <c r="A371" s="5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5"/>
      <c r="V371" s="2"/>
      <c r="W371" s="2"/>
      <c r="X371" s="2"/>
      <c r="Y371" s="2"/>
      <c r="Z371" s="2"/>
    </row>
    <row r="372" ht="12.0" customHeight="1">
      <c r="A372" s="5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5"/>
      <c r="V372" s="2"/>
      <c r="W372" s="2"/>
      <c r="X372" s="2"/>
      <c r="Y372" s="2"/>
      <c r="Z372" s="2"/>
    </row>
    <row r="373" ht="12.0" customHeight="1">
      <c r="A373" s="5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5"/>
      <c r="V373" s="2"/>
      <c r="W373" s="2"/>
      <c r="X373" s="2"/>
      <c r="Y373" s="2"/>
      <c r="Z373" s="2"/>
    </row>
    <row r="374" ht="12.0" customHeight="1">
      <c r="A374" s="5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5"/>
      <c r="V374" s="2"/>
      <c r="W374" s="2"/>
      <c r="X374" s="2"/>
      <c r="Y374" s="2"/>
      <c r="Z374" s="2"/>
    </row>
    <row r="375" ht="12.0" customHeight="1">
      <c r="A375" s="5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5"/>
      <c r="V375" s="2"/>
      <c r="W375" s="2"/>
      <c r="X375" s="2"/>
      <c r="Y375" s="2"/>
      <c r="Z375" s="2"/>
    </row>
    <row r="376" ht="12.0" customHeight="1">
      <c r="A376" s="5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5"/>
      <c r="V376" s="2"/>
      <c r="W376" s="2"/>
      <c r="X376" s="2"/>
      <c r="Y376" s="2"/>
      <c r="Z376" s="2"/>
    </row>
    <row r="377" ht="12.0" customHeight="1">
      <c r="A377" s="5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5"/>
      <c r="V377" s="2"/>
      <c r="W377" s="2"/>
      <c r="X377" s="2"/>
      <c r="Y377" s="2"/>
      <c r="Z377" s="2"/>
    </row>
    <row r="378" ht="12.0" customHeight="1">
      <c r="A378" s="5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5"/>
      <c r="V378" s="2"/>
      <c r="W378" s="2"/>
      <c r="X378" s="2"/>
      <c r="Y378" s="2"/>
      <c r="Z378" s="2"/>
    </row>
    <row r="379" ht="12.0" customHeight="1">
      <c r="A379" s="5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5"/>
      <c r="V379" s="2"/>
      <c r="W379" s="2"/>
      <c r="X379" s="2"/>
      <c r="Y379" s="2"/>
      <c r="Z379" s="2"/>
    </row>
    <row r="380" ht="12.0" customHeight="1">
      <c r="A380" s="5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5"/>
      <c r="V380" s="2"/>
      <c r="W380" s="2"/>
      <c r="X380" s="2"/>
      <c r="Y380" s="2"/>
      <c r="Z380" s="2"/>
    </row>
    <row r="381" ht="12.0" customHeight="1">
      <c r="A381" s="5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5"/>
      <c r="V381" s="2"/>
      <c r="W381" s="2"/>
      <c r="X381" s="2"/>
      <c r="Y381" s="2"/>
      <c r="Z381" s="2"/>
    </row>
    <row r="382" ht="12.0" customHeight="1">
      <c r="A382" s="5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5"/>
      <c r="V382" s="2"/>
      <c r="W382" s="2"/>
      <c r="X382" s="2"/>
      <c r="Y382" s="2"/>
      <c r="Z382" s="2"/>
    </row>
    <row r="383" ht="12.0" customHeight="1">
      <c r="A383" s="5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5"/>
      <c r="V383" s="2"/>
      <c r="W383" s="2"/>
      <c r="X383" s="2"/>
      <c r="Y383" s="2"/>
      <c r="Z383" s="2"/>
    </row>
    <row r="384" ht="12.0" customHeight="1">
      <c r="A384" s="5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5"/>
      <c r="V384" s="2"/>
      <c r="W384" s="2"/>
      <c r="X384" s="2"/>
      <c r="Y384" s="2"/>
      <c r="Z384" s="2"/>
    </row>
    <row r="385" ht="12.0" customHeight="1">
      <c r="A385" s="5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5"/>
      <c r="V385" s="2"/>
      <c r="W385" s="2"/>
      <c r="X385" s="2"/>
      <c r="Y385" s="2"/>
      <c r="Z385" s="2"/>
    </row>
    <row r="386" ht="12.0" customHeight="1">
      <c r="A386" s="5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5"/>
      <c r="V386" s="2"/>
      <c r="W386" s="2"/>
      <c r="X386" s="2"/>
      <c r="Y386" s="2"/>
      <c r="Z386" s="2"/>
    </row>
    <row r="387" ht="12.0" customHeight="1">
      <c r="A387" s="5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5"/>
      <c r="V387" s="2"/>
      <c r="W387" s="2"/>
      <c r="X387" s="2"/>
      <c r="Y387" s="2"/>
      <c r="Z387" s="2"/>
    </row>
    <row r="388" ht="12.0" customHeight="1">
      <c r="A388" s="5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5"/>
      <c r="V388" s="2"/>
      <c r="W388" s="2"/>
      <c r="X388" s="2"/>
      <c r="Y388" s="2"/>
      <c r="Z388" s="2"/>
    </row>
    <row r="389" ht="12.0" customHeight="1">
      <c r="A389" s="5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5"/>
      <c r="V389" s="2"/>
      <c r="W389" s="2"/>
      <c r="X389" s="2"/>
      <c r="Y389" s="2"/>
      <c r="Z389" s="2"/>
    </row>
    <row r="390" ht="12.0" customHeight="1">
      <c r="A390" s="5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5"/>
      <c r="V390" s="2"/>
      <c r="W390" s="2"/>
      <c r="X390" s="2"/>
      <c r="Y390" s="2"/>
      <c r="Z390" s="2"/>
    </row>
    <row r="391" ht="12.0" customHeight="1">
      <c r="A391" s="5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5"/>
      <c r="V391" s="2"/>
      <c r="W391" s="2"/>
      <c r="X391" s="2"/>
      <c r="Y391" s="2"/>
      <c r="Z391" s="2"/>
    </row>
    <row r="392" ht="12.0" customHeight="1">
      <c r="A392" s="5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5"/>
      <c r="V392" s="2"/>
      <c r="W392" s="2"/>
      <c r="X392" s="2"/>
      <c r="Y392" s="2"/>
      <c r="Z392" s="2"/>
    </row>
    <row r="393" ht="12.0" customHeight="1">
      <c r="A393" s="5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5"/>
      <c r="V393" s="2"/>
      <c r="W393" s="2"/>
      <c r="X393" s="2"/>
      <c r="Y393" s="2"/>
      <c r="Z393" s="2"/>
    </row>
    <row r="394" ht="12.0" customHeight="1">
      <c r="A394" s="5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5"/>
      <c r="V394" s="2"/>
      <c r="W394" s="2"/>
      <c r="X394" s="2"/>
      <c r="Y394" s="2"/>
      <c r="Z394" s="2"/>
    </row>
    <row r="395" ht="12.0" customHeight="1">
      <c r="A395" s="5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5"/>
      <c r="V395" s="2"/>
      <c r="W395" s="2"/>
      <c r="X395" s="2"/>
      <c r="Y395" s="2"/>
      <c r="Z395" s="2"/>
    </row>
    <row r="396" ht="12.0" customHeight="1">
      <c r="A396" s="5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5"/>
      <c r="V396" s="2"/>
      <c r="W396" s="2"/>
      <c r="X396" s="2"/>
      <c r="Y396" s="2"/>
      <c r="Z396" s="2"/>
    </row>
    <row r="397" ht="12.0" customHeight="1">
      <c r="A397" s="5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5"/>
      <c r="V397" s="2"/>
      <c r="W397" s="2"/>
      <c r="X397" s="2"/>
      <c r="Y397" s="2"/>
      <c r="Z397" s="2"/>
    </row>
    <row r="398" ht="12.0" customHeight="1">
      <c r="A398" s="5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5"/>
      <c r="V398" s="2"/>
      <c r="W398" s="2"/>
      <c r="X398" s="2"/>
      <c r="Y398" s="2"/>
      <c r="Z398" s="2"/>
    </row>
    <row r="399" ht="12.0" customHeight="1">
      <c r="A399" s="5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5"/>
      <c r="V399" s="2"/>
      <c r="W399" s="2"/>
      <c r="X399" s="2"/>
      <c r="Y399" s="2"/>
      <c r="Z399" s="2"/>
    </row>
    <row r="400" ht="12.0" customHeight="1">
      <c r="A400" s="5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5"/>
      <c r="V400" s="2"/>
      <c r="W400" s="2"/>
      <c r="X400" s="2"/>
      <c r="Y400" s="2"/>
      <c r="Z400" s="2"/>
    </row>
    <row r="401" ht="12.0" customHeight="1">
      <c r="A401" s="5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5"/>
      <c r="V401" s="2"/>
      <c r="W401" s="2"/>
      <c r="X401" s="2"/>
      <c r="Y401" s="2"/>
      <c r="Z401" s="2"/>
    </row>
    <row r="402" ht="12.0" customHeight="1">
      <c r="A402" s="5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5"/>
      <c r="V402" s="2"/>
      <c r="W402" s="2"/>
      <c r="X402" s="2"/>
      <c r="Y402" s="2"/>
      <c r="Z402" s="2"/>
    </row>
    <row r="403" ht="12.0" customHeight="1">
      <c r="A403" s="5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5"/>
      <c r="V403" s="2"/>
      <c r="W403" s="2"/>
      <c r="X403" s="2"/>
      <c r="Y403" s="2"/>
      <c r="Z403" s="2"/>
    </row>
    <row r="404" ht="12.0" customHeight="1">
      <c r="A404" s="5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5"/>
      <c r="V404" s="2"/>
      <c r="W404" s="2"/>
      <c r="X404" s="2"/>
      <c r="Y404" s="2"/>
      <c r="Z404" s="2"/>
    </row>
    <row r="405" ht="12.0" customHeight="1">
      <c r="A405" s="5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5"/>
      <c r="V405" s="2"/>
      <c r="W405" s="2"/>
      <c r="X405" s="2"/>
      <c r="Y405" s="2"/>
      <c r="Z405" s="2"/>
    </row>
    <row r="406" ht="12.0" customHeight="1">
      <c r="A406" s="5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5"/>
      <c r="V406" s="2"/>
      <c r="W406" s="2"/>
      <c r="X406" s="2"/>
      <c r="Y406" s="2"/>
      <c r="Z406" s="2"/>
    </row>
    <row r="407" ht="12.0" customHeight="1">
      <c r="A407" s="5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5"/>
      <c r="V407" s="2"/>
      <c r="W407" s="2"/>
      <c r="X407" s="2"/>
      <c r="Y407" s="2"/>
      <c r="Z407" s="2"/>
    </row>
    <row r="408" ht="12.0" customHeight="1">
      <c r="A408" s="5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5"/>
      <c r="V408" s="2"/>
      <c r="W408" s="2"/>
      <c r="X408" s="2"/>
      <c r="Y408" s="2"/>
      <c r="Z408" s="2"/>
    </row>
    <row r="409" ht="12.0" customHeight="1">
      <c r="A409" s="5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5"/>
      <c r="V409" s="2"/>
      <c r="W409" s="2"/>
      <c r="X409" s="2"/>
      <c r="Y409" s="2"/>
      <c r="Z409" s="2"/>
    </row>
    <row r="410" ht="12.0" customHeight="1">
      <c r="A410" s="5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5"/>
      <c r="V410" s="2"/>
      <c r="W410" s="2"/>
      <c r="X410" s="2"/>
      <c r="Y410" s="2"/>
      <c r="Z410" s="2"/>
    </row>
    <row r="411" ht="12.0" customHeight="1">
      <c r="A411" s="5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5"/>
      <c r="V411" s="2"/>
      <c r="W411" s="2"/>
      <c r="X411" s="2"/>
      <c r="Y411" s="2"/>
      <c r="Z411" s="2"/>
    </row>
    <row r="412" ht="12.0" customHeight="1">
      <c r="A412" s="5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5"/>
      <c r="V412" s="2"/>
      <c r="W412" s="2"/>
      <c r="X412" s="2"/>
      <c r="Y412" s="2"/>
      <c r="Z412" s="2"/>
    </row>
    <row r="413" ht="12.0" customHeight="1">
      <c r="A413" s="5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5"/>
      <c r="V413" s="2"/>
      <c r="W413" s="2"/>
      <c r="X413" s="2"/>
      <c r="Y413" s="2"/>
      <c r="Z413" s="2"/>
    </row>
    <row r="414" ht="12.0" customHeight="1">
      <c r="A414" s="5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5"/>
      <c r="V414" s="2"/>
      <c r="W414" s="2"/>
      <c r="X414" s="2"/>
      <c r="Y414" s="2"/>
      <c r="Z414" s="2"/>
    </row>
    <row r="415" ht="12.0" customHeight="1">
      <c r="A415" s="5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5"/>
      <c r="V415" s="2"/>
      <c r="W415" s="2"/>
      <c r="X415" s="2"/>
      <c r="Y415" s="2"/>
      <c r="Z415" s="2"/>
    </row>
    <row r="416" ht="12.0" customHeight="1">
      <c r="A416" s="5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5"/>
      <c r="V416" s="2"/>
      <c r="W416" s="2"/>
      <c r="X416" s="2"/>
      <c r="Y416" s="2"/>
      <c r="Z416" s="2"/>
    </row>
    <row r="417" ht="12.0" customHeight="1">
      <c r="A417" s="5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5"/>
      <c r="V417" s="2"/>
      <c r="W417" s="2"/>
      <c r="X417" s="2"/>
      <c r="Y417" s="2"/>
      <c r="Z417" s="2"/>
    </row>
    <row r="418" ht="12.0" customHeight="1">
      <c r="A418" s="5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5"/>
      <c r="V418" s="2"/>
      <c r="W418" s="2"/>
      <c r="X418" s="2"/>
      <c r="Y418" s="2"/>
      <c r="Z418" s="2"/>
    </row>
    <row r="419" ht="12.0" customHeight="1">
      <c r="A419" s="5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5"/>
      <c r="V419" s="2"/>
      <c r="W419" s="2"/>
      <c r="X419" s="2"/>
      <c r="Y419" s="2"/>
      <c r="Z419" s="2"/>
    </row>
    <row r="420" ht="12.0" customHeight="1">
      <c r="A420" s="5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5"/>
      <c r="V420" s="2"/>
      <c r="W420" s="2"/>
      <c r="X420" s="2"/>
      <c r="Y420" s="2"/>
      <c r="Z420" s="2"/>
    </row>
    <row r="421" ht="12.0" customHeight="1">
      <c r="A421" s="5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5"/>
      <c r="V421" s="2"/>
      <c r="W421" s="2"/>
      <c r="X421" s="2"/>
      <c r="Y421" s="2"/>
      <c r="Z421" s="2"/>
    </row>
    <row r="422" ht="12.0" customHeight="1">
      <c r="A422" s="5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5"/>
      <c r="V422" s="2"/>
      <c r="W422" s="2"/>
      <c r="X422" s="2"/>
      <c r="Y422" s="2"/>
      <c r="Z422" s="2"/>
    </row>
    <row r="423" ht="12.0" customHeight="1">
      <c r="A423" s="5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5"/>
      <c r="V423" s="2"/>
      <c r="W423" s="2"/>
      <c r="X423" s="2"/>
      <c r="Y423" s="2"/>
      <c r="Z423" s="2"/>
    </row>
    <row r="424" ht="12.0" customHeight="1">
      <c r="A424" s="5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5"/>
      <c r="V424" s="2"/>
      <c r="W424" s="2"/>
      <c r="X424" s="2"/>
      <c r="Y424" s="2"/>
      <c r="Z424" s="2"/>
    </row>
    <row r="425" ht="12.0" customHeight="1">
      <c r="A425" s="5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5"/>
      <c r="V425" s="2"/>
      <c r="W425" s="2"/>
      <c r="X425" s="2"/>
      <c r="Y425" s="2"/>
      <c r="Z425" s="2"/>
    </row>
    <row r="426" ht="12.0" customHeight="1">
      <c r="A426" s="5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5"/>
      <c r="V426" s="2"/>
      <c r="W426" s="2"/>
      <c r="X426" s="2"/>
      <c r="Y426" s="2"/>
      <c r="Z426" s="2"/>
    </row>
    <row r="427" ht="12.0" customHeight="1">
      <c r="A427" s="5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5"/>
      <c r="V427" s="2"/>
      <c r="W427" s="2"/>
      <c r="X427" s="2"/>
      <c r="Y427" s="2"/>
      <c r="Z427" s="2"/>
    </row>
    <row r="428" ht="12.0" customHeight="1">
      <c r="A428" s="5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5"/>
      <c r="V428" s="2"/>
      <c r="W428" s="2"/>
      <c r="X428" s="2"/>
      <c r="Y428" s="2"/>
      <c r="Z428" s="2"/>
    </row>
    <row r="429" ht="15.75" customHeight="1">
      <c r="A429" s="5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5"/>
      <c r="V429" s="2"/>
      <c r="W429" s="2"/>
      <c r="X429" s="2"/>
      <c r="Y429" s="2"/>
      <c r="Z429" s="2"/>
    </row>
    <row r="430" ht="15.75" customHeight="1">
      <c r="A430" s="5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5"/>
      <c r="V430" s="2"/>
      <c r="W430" s="2"/>
      <c r="X430" s="2"/>
      <c r="Y430" s="2"/>
      <c r="Z430" s="2"/>
    </row>
    <row r="431" ht="15.75" customHeight="1">
      <c r="A431" s="5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5"/>
      <c r="V431" s="2"/>
      <c r="W431" s="2"/>
      <c r="X431" s="2"/>
      <c r="Y431" s="2"/>
      <c r="Z431" s="2"/>
    </row>
    <row r="432" ht="15.75" customHeight="1">
      <c r="A432" s="5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5"/>
      <c r="V432" s="2"/>
      <c r="W432" s="2"/>
      <c r="X432" s="2"/>
      <c r="Y432" s="2"/>
      <c r="Z432" s="2"/>
    </row>
    <row r="433" ht="15.75" customHeight="1">
      <c r="A433" s="5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5"/>
      <c r="V433" s="2"/>
      <c r="W433" s="2"/>
      <c r="X433" s="2"/>
      <c r="Y433" s="2"/>
      <c r="Z433" s="2"/>
    </row>
    <row r="434" ht="15.75" customHeight="1">
      <c r="A434" s="5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5"/>
      <c r="V434" s="2"/>
      <c r="W434" s="2"/>
      <c r="X434" s="2"/>
      <c r="Y434" s="2"/>
      <c r="Z434" s="2"/>
    </row>
    <row r="435" ht="15.75" customHeight="1">
      <c r="A435" s="5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5"/>
      <c r="V435" s="2"/>
      <c r="W435" s="2"/>
      <c r="X435" s="2"/>
      <c r="Y435" s="2"/>
      <c r="Z435" s="2"/>
    </row>
    <row r="436" ht="15.75" customHeight="1">
      <c r="A436" s="5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5"/>
      <c r="V436" s="2"/>
      <c r="W436" s="2"/>
      <c r="X436" s="2"/>
      <c r="Y436" s="2"/>
      <c r="Z436" s="2"/>
    </row>
    <row r="437" ht="15.75" customHeight="1">
      <c r="A437" s="5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5"/>
      <c r="V437" s="2"/>
      <c r="W437" s="2"/>
      <c r="X437" s="2"/>
      <c r="Y437" s="2"/>
      <c r="Z437" s="2"/>
    </row>
    <row r="438" ht="15.75" customHeight="1">
      <c r="A438" s="5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5"/>
      <c r="V438" s="2"/>
      <c r="W438" s="2"/>
      <c r="X438" s="2"/>
      <c r="Y438" s="2"/>
      <c r="Z438" s="2"/>
    </row>
    <row r="439" ht="15.75" customHeight="1">
      <c r="A439" s="5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5"/>
      <c r="V439" s="2"/>
      <c r="W439" s="2"/>
      <c r="X439" s="2"/>
      <c r="Y439" s="2"/>
      <c r="Z439" s="2"/>
    </row>
    <row r="440" ht="15.75" customHeight="1">
      <c r="A440" s="5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5"/>
      <c r="V440" s="2"/>
      <c r="W440" s="2"/>
      <c r="X440" s="2"/>
      <c r="Y440" s="2"/>
      <c r="Z440" s="2"/>
    </row>
    <row r="441" ht="15.75" customHeight="1">
      <c r="A441" s="5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5"/>
      <c r="V441" s="2"/>
      <c r="W441" s="2"/>
      <c r="X441" s="2"/>
      <c r="Y441" s="2"/>
      <c r="Z441" s="2"/>
    </row>
    <row r="442" ht="15.75" customHeight="1">
      <c r="A442" s="5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5"/>
      <c r="V442" s="2"/>
      <c r="W442" s="2"/>
      <c r="X442" s="2"/>
      <c r="Y442" s="2"/>
      <c r="Z442" s="2"/>
    </row>
    <row r="443" ht="15.75" customHeight="1">
      <c r="A443" s="5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5"/>
      <c r="V443" s="2"/>
      <c r="W443" s="2"/>
      <c r="X443" s="2"/>
      <c r="Y443" s="2"/>
      <c r="Z443" s="2"/>
    </row>
    <row r="444" ht="15.75" customHeight="1">
      <c r="A444" s="5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5"/>
      <c r="V444" s="2"/>
      <c r="W444" s="2"/>
      <c r="X444" s="2"/>
      <c r="Y444" s="2"/>
      <c r="Z444" s="2"/>
    </row>
    <row r="445" ht="15.75" customHeight="1">
      <c r="A445" s="5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5"/>
      <c r="V445" s="2"/>
      <c r="W445" s="2"/>
      <c r="X445" s="2"/>
      <c r="Y445" s="2"/>
      <c r="Z445" s="2"/>
    </row>
    <row r="446" ht="15.75" customHeight="1">
      <c r="A446" s="5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5"/>
      <c r="V446" s="2"/>
      <c r="W446" s="2"/>
      <c r="X446" s="2"/>
      <c r="Y446" s="2"/>
      <c r="Z446" s="2"/>
    </row>
    <row r="447" ht="15.75" customHeight="1">
      <c r="A447" s="5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5"/>
      <c r="V447" s="2"/>
      <c r="W447" s="2"/>
      <c r="X447" s="2"/>
      <c r="Y447" s="2"/>
      <c r="Z447" s="2"/>
    </row>
    <row r="448" ht="15.75" customHeight="1">
      <c r="A448" s="5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5"/>
      <c r="V448" s="2"/>
      <c r="W448" s="2"/>
      <c r="X448" s="2"/>
      <c r="Y448" s="2"/>
      <c r="Z448" s="2"/>
    </row>
    <row r="449" ht="15.75" customHeight="1">
      <c r="A449" s="5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5"/>
      <c r="V449" s="2"/>
      <c r="W449" s="2"/>
      <c r="X449" s="2"/>
      <c r="Y449" s="2"/>
      <c r="Z449" s="2"/>
    </row>
    <row r="450" ht="15.75" customHeight="1">
      <c r="A450" s="5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5"/>
      <c r="V450" s="2"/>
      <c r="W450" s="2"/>
      <c r="X450" s="2"/>
      <c r="Y450" s="2"/>
      <c r="Z450" s="2"/>
    </row>
    <row r="451" ht="15.75" customHeight="1">
      <c r="A451" s="5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5"/>
      <c r="V451" s="2"/>
      <c r="W451" s="2"/>
      <c r="X451" s="2"/>
      <c r="Y451" s="2"/>
      <c r="Z451" s="2"/>
    </row>
    <row r="452" ht="15.75" customHeight="1">
      <c r="A452" s="5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5"/>
      <c r="V452" s="2"/>
      <c r="W452" s="2"/>
      <c r="X452" s="2"/>
      <c r="Y452" s="2"/>
      <c r="Z452" s="2"/>
    </row>
    <row r="453" ht="15.75" customHeight="1">
      <c r="A453" s="5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5"/>
      <c r="V453" s="2"/>
      <c r="W453" s="2"/>
      <c r="X453" s="2"/>
      <c r="Y453" s="2"/>
      <c r="Z453" s="2"/>
    </row>
    <row r="454" ht="15.75" customHeight="1">
      <c r="A454" s="5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5"/>
      <c r="V454" s="2"/>
      <c r="W454" s="2"/>
      <c r="X454" s="2"/>
      <c r="Y454" s="2"/>
      <c r="Z454" s="2"/>
    </row>
    <row r="455" ht="15.75" customHeight="1">
      <c r="A455" s="5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5"/>
      <c r="V455" s="2"/>
      <c r="W455" s="2"/>
      <c r="X455" s="2"/>
      <c r="Y455" s="2"/>
      <c r="Z455" s="2"/>
    </row>
    <row r="456" ht="15.75" customHeight="1">
      <c r="A456" s="5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5"/>
      <c r="V456" s="2"/>
      <c r="W456" s="2"/>
      <c r="X456" s="2"/>
      <c r="Y456" s="2"/>
      <c r="Z456" s="2"/>
    </row>
    <row r="457" ht="15.75" customHeight="1">
      <c r="A457" s="5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5"/>
      <c r="V457" s="2"/>
      <c r="W457" s="2"/>
      <c r="X457" s="2"/>
      <c r="Y457" s="2"/>
      <c r="Z457" s="2"/>
    </row>
    <row r="458" ht="15.75" customHeight="1">
      <c r="A458" s="5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5"/>
      <c r="V458" s="2"/>
      <c r="W458" s="2"/>
      <c r="X458" s="2"/>
      <c r="Y458" s="2"/>
      <c r="Z458" s="2"/>
    </row>
    <row r="459" ht="15.75" customHeight="1">
      <c r="A459" s="5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5"/>
      <c r="V459" s="2"/>
      <c r="W459" s="2"/>
      <c r="X459" s="2"/>
      <c r="Y459" s="2"/>
      <c r="Z459" s="2"/>
    </row>
    <row r="460" ht="15.75" customHeight="1">
      <c r="A460" s="5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5"/>
      <c r="V460" s="2"/>
      <c r="W460" s="2"/>
      <c r="X460" s="2"/>
      <c r="Y460" s="2"/>
      <c r="Z460" s="2"/>
    </row>
    <row r="461" ht="15.75" customHeight="1">
      <c r="A461" s="5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5"/>
      <c r="V461" s="2"/>
      <c r="W461" s="2"/>
      <c r="X461" s="2"/>
      <c r="Y461" s="2"/>
      <c r="Z461" s="2"/>
    </row>
    <row r="462" ht="15.75" customHeight="1">
      <c r="A462" s="5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5"/>
      <c r="V462" s="2"/>
      <c r="W462" s="2"/>
      <c r="X462" s="2"/>
      <c r="Y462" s="2"/>
      <c r="Z462" s="2"/>
    </row>
    <row r="463" ht="15.75" customHeight="1">
      <c r="A463" s="5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5"/>
      <c r="V463" s="2"/>
      <c r="W463" s="2"/>
      <c r="X463" s="2"/>
      <c r="Y463" s="2"/>
      <c r="Z463" s="2"/>
    </row>
    <row r="464" ht="15.75" customHeight="1">
      <c r="A464" s="5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5"/>
      <c r="V464" s="2"/>
      <c r="W464" s="2"/>
      <c r="X464" s="2"/>
      <c r="Y464" s="2"/>
      <c r="Z464" s="2"/>
    </row>
    <row r="465" ht="15.75" customHeight="1">
      <c r="A465" s="5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5"/>
      <c r="V465" s="2"/>
      <c r="W465" s="2"/>
      <c r="X465" s="2"/>
      <c r="Y465" s="2"/>
      <c r="Z465" s="2"/>
    </row>
    <row r="466" ht="15.75" customHeight="1">
      <c r="A466" s="5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5"/>
      <c r="V466" s="2"/>
      <c r="W466" s="2"/>
      <c r="X466" s="2"/>
      <c r="Y466" s="2"/>
      <c r="Z466" s="2"/>
    </row>
    <row r="467" ht="15.75" customHeight="1">
      <c r="A467" s="5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5"/>
      <c r="V467" s="2"/>
      <c r="W467" s="2"/>
      <c r="X467" s="2"/>
      <c r="Y467" s="2"/>
      <c r="Z467" s="2"/>
    </row>
    <row r="468" ht="15.75" customHeight="1">
      <c r="A468" s="5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5"/>
      <c r="V468" s="2"/>
      <c r="W468" s="2"/>
      <c r="X468" s="2"/>
      <c r="Y468" s="2"/>
      <c r="Z468" s="2"/>
    </row>
    <row r="469" ht="15.75" customHeight="1">
      <c r="A469" s="5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5"/>
      <c r="V469" s="2"/>
      <c r="W469" s="2"/>
      <c r="X469" s="2"/>
      <c r="Y469" s="2"/>
      <c r="Z469" s="2"/>
    </row>
    <row r="470" ht="15.75" customHeight="1">
      <c r="A470" s="5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5"/>
      <c r="V470" s="2"/>
      <c r="W470" s="2"/>
      <c r="X470" s="2"/>
      <c r="Y470" s="2"/>
      <c r="Z470" s="2"/>
    </row>
    <row r="471" ht="15.75" customHeight="1">
      <c r="A471" s="5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5"/>
      <c r="V471" s="2"/>
      <c r="W471" s="2"/>
      <c r="X471" s="2"/>
      <c r="Y471" s="2"/>
      <c r="Z471" s="2"/>
    </row>
    <row r="472" ht="15.75" customHeight="1">
      <c r="A472" s="5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5"/>
      <c r="V472" s="2"/>
      <c r="W472" s="2"/>
      <c r="X472" s="2"/>
      <c r="Y472" s="2"/>
      <c r="Z472" s="2"/>
    </row>
    <row r="473" ht="15.75" customHeight="1">
      <c r="A473" s="5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5"/>
      <c r="V473" s="2"/>
      <c r="W473" s="2"/>
      <c r="X473" s="2"/>
      <c r="Y473" s="2"/>
      <c r="Z473" s="2"/>
    </row>
    <row r="474" ht="15.75" customHeight="1">
      <c r="A474" s="5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5"/>
      <c r="V474" s="2"/>
      <c r="W474" s="2"/>
      <c r="X474" s="2"/>
      <c r="Y474" s="2"/>
      <c r="Z474" s="2"/>
    </row>
    <row r="475" ht="15.75" customHeight="1">
      <c r="A475" s="5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5"/>
      <c r="V475" s="2"/>
      <c r="W475" s="2"/>
      <c r="X475" s="2"/>
      <c r="Y475" s="2"/>
      <c r="Z475" s="2"/>
    </row>
    <row r="476" ht="15.75" customHeight="1">
      <c r="A476" s="5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5"/>
      <c r="V476" s="2"/>
      <c r="W476" s="2"/>
      <c r="X476" s="2"/>
      <c r="Y476" s="2"/>
      <c r="Z476" s="2"/>
    </row>
    <row r="477" ht="15.75" customHeight="1">
      <c r="A477" s="5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5"/>
      <c r="V477" s="2"/>
      <c r="W477" s="2"/>
      <c r="X477" s="2"/>
      <c r="Y477" s="2"/>
      <c r="Z477" s="2"/>
    </row>
    <row r="478" ht="15.75" customHeight="1">
      <c r="A478" s="5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5"/>
      <c r="V478" s="2"/>
      <c r="W478" s="2"/>
      <c r="X478" s="2"/>
      <c r="Y478" s="2"/>
      <c r="Z478" s="2"/>
    </row>
    <row r="479" ht="15.75" customHeight="1">
      <c r="A479" s="5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5"/>
      <c r="V479" s="2"/>
      <c r="W479" s="2"/>
      <c r="X479" s="2"/>
      <c r="Y479" s="2"/>
      <c r="Z479" s="2"/>
    </row>
    <row r="480" ht="15.75" customHeight="1">
      <c r="A480" s="5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5"/>
      <c r="V480" s="2"/>
      <c r="W480" s="2"/>
      <c r="X480" s="2"/>
      <c r="Y480" s="2"/>
      <c r="Z480" s="2"/>
    </row>
    <row r="481" ht="15.75" customHeight="1">
      <c r="A481" s="5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5"/>
      <c r="V481" s="2"/>
      <c r="W481" s="2"/>
      <c r="X481" s="2"/>
      <c r="Y481" s="2"/>
      <c r="Z481" s="2"/>
    </row>
    <row r="482" ht="15.75" customHeight="1">
      <c r="A482" s="5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5"/>
      <c r="V482" s="2"/>
      <c r="W482" s="2"/>
      <c r="X482" s="2"/>
      <c r="Y482" s="2"/>
      <c r="Z482" s="2"/>
    </row>
    <row r="483" ht="15.75" customHeight="1">
      <c r="A483" s="5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5"/>
      <c r="V483" s="2"/>
      <c r="W483" s="2"/>
      <c r="X483" s="2"/>
      <c r="Y483" s="2"/>
      <c r="Z483" s="2"/>
    </row>
    <row r="484" ht="15.75" customHeight="1">
      <c r="A484" s="5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5"/>
      <c r="V484" s="2"/>
      <c r="W484" s="2"/>
      <c r="X484" s="2"/>
      <c r="Y484" s="2"/>
      <c r="Z484" s="2"/>
    </row>
    <row r="485" ht="15.75" customHeight="1">
      <c r="A485" s="5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5"/>
      <c r="V485" s="2"/>
      <c r="W485" s="2"/>
      <c r="X485" s="2"/>
      <c r="Y485" s="2"/>
      <c r="Z485" s="2"/>
    </row>
    <row r="486" ht="15.75" customHeight="1">
      <c r="A486" s="5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5"/>
      <c r="V486" s="2"/>
      <c r="W486" s="2"/>
      <c r="X486" s="2"/>
      <c r="Y486" s="2"/>
      <c r="Z486" s="2"/>
    </row>
    <row r="487" ht="15.75" customHeight="1">
      <c r="A487" s="5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5"/>
      <c r="V487" s="2"/>
      <c r="W487" s="2"/>
      <c r="X487" s="2"/>
      <c r="Y487" s="2"/>
      <c r="Z487" s="2"/>
    </row>
    <row r="488" ht="15.75" customHeight="1">
      <c r="A488" s="5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5"/>
      <c r="V488" s="2"/>
      <c r="W488" s="2"/>
      <c r="X488" s="2"/>
      <c r="Y488" s="2"/>
      <c r="Z488" s="2"/>
    </row>
    <row r="489" ht="15.75" customHeight="1">
      <c r="A489" s="5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5"/>
      <c r="V489" s="2"/>
      <c r="W489" s="2"/>
      <c r="X489" s="2"/>
      <c r="Y489" s="2"/>
      <c r="Z489" s="2"/>
    </row>
    <row r="490" ht="15.75" customHeight="1">
      <c r="A490" s="5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5"/>
      <c r="V490" s="2"/>
      <c r="W490" s="2"/>
      <c r="X490" s="2"/>
      <c r="Y490" s="2"/>
      <c r="Z490" s="2"/>
    </row>
    <row r="491" ht="15.75" customHeight="1">
      <c r="A491" s="5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5"/>
      <c r="V491" s="2"/>
      <c r="W491" s="2"/>
      <c r="X491" s="2"/>
      <c r="Y491" s="2"/>
      <c r="Z491" s="2"/>
    </row>
    <row r="492" ht="15.75" customHeight="1">
      <c r="A492" s="5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5"/>
      <c r="V492" s="2"/>
      <c r="W492" s="2"/>
      <c r="X492" s="2"/>
      <c r="Y492" s="2"/>
      <c r="Z492" s="2"/>
    </row>
    <row r="493" ht="15.75" customHeight="1">
      <c r="A493" s="5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5"/>
      <c r="V493" s="2"/>
      <c r="W493" s="2"/>
      <c r="X493" s="2"/>
      <c r="Y493" s="2"/>
      <c r="Z493" s="2"/>
    </row>
    <row r="494" ht="15.75" customHeight="1">
      <c r="A494" s="5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5"/>
      <c r="V494" s="2"/>
      <c r="W494" s="2"/>
      <c r="X494" s="2"/>
      <c r="Y494" s="2"/>
      <c r="Z494" s="2"/>
    </row>
    <row r="495" ht="15.75" customHeight="1">
      <c r="A495" s="5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5"/>
      <c r="V495" s="2"/>
      <c r="W495" s="2"/>
      <c r="X495" s="2"/>
      <c r="Y495" s="2"/>
      <c r="Z495" s="2"/>
    </row>
    <row r="496" ht="15.75" customHeight="1">
      <c r="A496" s="5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5"/>
      <c r="V496" s="2"/>
      <c r="W496" s="2"/>
      <c r="X496" s="2"/>
      <c r="Y496" s="2"/>
      <c r="Z496" s="2"/>
    </row>
    <row r="497" ht="15.75" customHeight="1">
      <c r="A497" s="5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5"/>
      <c r="V497" s="2"/>
      <c r="W497" s="2"/>
      <c r="X497" s="2"/>
      <c r="Y497" s="2"/>
      <c r="Z497" s="2"/>
    </row>
    <row r="498" ht="15.75" customHeight="1">
      <c r="A498" s="5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5"/>
      <c r="V498" s="2"/>
      <c r="W498" s="2"/>
      <c r="X498" s="2"/>
      <c r="Y498" s="2"/>
      <c r="Z498" s="2"/>
    </row>
    <row r="499" ht="15.75" customHeight="1">
      <c r="A499" s="5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5"/>
      <c r="V499" s="2"/>
      <c r="W499" s="2"/>
      <c r="X499" s="2"/>
      <c r="Y499" s="2"/>
      <c r="Z499" s="2"/>
    </row>
    <row r="500" ht="15.75" customHeight="1">
      <c r="A500" s="5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5"/>
      <c r="V500" s="2"/>
      <c r="W500" s="2"/>
      <c r="X500" s="2"/>
      <c r="Y500" s="2"/>
      <c r="Z500" s="2"/>
    </row>
    <row r="501" ht="15.75" customHeight="1">
      <c r="A501" s="5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5"/>
      <c r="V501" s="2"/>
      <c r="W501" s="2"/>
      <c r="X501" s="2"/>
      <c r="Y501" s="2"/>
      <c r="Z501" s="2"/>
    </row>
    <row r="502" ht="15.75" customHeight="1">
      <c r="A502" s="5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5"/>
      <c r="V502" s="2"/>
      <c r="W502" s="2"/>
      <c r="X502" s="2"/>
      <c r="Y502" s="2"/>
      <c r="Z502" s="2"/>
    </row>
    <row r="503" ht="15.75" customHeight="1">
      <c r="A503" s="5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5"/>
      <c r="V503" s="2"/>
      <c r="W503" s="2"/>
      <c r="X503" s="2"/>
      <c r="Y503" s="2"/>
      <c r="Z503" s="2"/>
    </row>
    <row r="504" ht="15.75" customHeight="1">
      <c r="A504" s="5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5"/>
      <c r="V504" s="2"/>
      <c r="W504" s="2"/>
      <c r="X504" s="2"/>
      <c r="Y504" s="2"/>
      <c r="Z504" s="2"/>
    </row>
    <row r="505" ht="15.75" customHeight="1">
      <c r="A505" s="5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5"/>
      <c r="V505" s="2"/>
      <c r="W505" s="2"/>
      <c r="X505" s="2"/>
      <c r="Y505" s="2"/>
      <c r="Z505" s="2"/>
    </row>
    <row r="506" ht="15.75" customHeight="1">
      <c r="A506" s="5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5"/>
      <c r="V506" s="2"/>
      <c r="W506" s="2"/>
      <c r="X506" s="2"/>
      <c r="Y506" s="2"/>
      <c r="Z506" s="2"/>
    </row>
    <row r="507" ht="15.75" customHeight="1">
      <c r="A507" s="5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5"/>
      <c r="V507" s="2"/>
      <c r="W507" s="2"/>
      <c r="X507" s="2"/>
      <c r="Y507" s="2"/>
      <c r="Z507" s="2"/>
    </row>
    <row r="508" ht="15.75" customHeight="1">
      <c r="A508" s="5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5"/>
      <c r="V508" s="2"/>
      <c r="W508" s="2"/>
      <c r="X508" s="2"/>
      <c r="Y508" s="2"/>
      <c r="Z508" s="2"/>
    </row>
    <row r="509" ht="15.75" customHeight="1">
      <c r="A509" s="5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5"/>
      <c r="V509" s="2"/>
      <c r="W509" s="2"/>
      <c r="X509" s="2"/>
      <c r="Y509" s="2"/>
      <c r="Z509" s="2"/>
    </row>
    <row r="510" ht="15.75" customHeight="1">
      <c r="A510" s="5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5"/>
      <c r="V510" s="2"/>
      <c r="W510" s="2"/>
      <c r="X510" s="2"/>
      <c r="Y510" s="2"/>
      <c r="Z510" s="2"/>
    </row>
    <row r="511" ht="15.75" customHeight="1">
      <c r="A511" s="5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5"/>
      <c r="V511" s="2"/>
      <c r="W511" s="2"/>
      <c r="X511" s="2"/>
      <c r="Y511" s="2"/>
      <c r="Z511" s="2"/>
    </row>
    <row r="512" ht="15.75" customHeight="1">
      <c r="A512" s="5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5"/>
      <c r="V512" s="2"/>
      <c r="W512" s="2"/>
      <c r="X512" s="2"/>
      <c r="Y512" s="2"/>
      <c r="Z512" s="2"/>
    </row>
    <row r="513" ht="15.75" customHeight="1">
      <c r="A513" s="5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5"/>
      <c r="V513" s="2"/>
      <c r="W513" s="2"/>
      <c r="X513" s="2"/>
      <c r="Y513" s="2"/>
      <c r="Z513" s="2"/>
    </row>
    <row r="514" ht="15.75" customHeight="1">
      <c r="A514" s="5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5"/>
      <c r="V514" s="2"/>
      <c r="W514" s="2"/>
      <c r="X514" s="2"/>
      <c r="Y514" s="2"/>
      <c r="Z514" s="2"/>
    </row>
    <row r="515" ht="15.75" customHeight="1">
      <c r="A515" s="5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5"/>
      <c r="V515" s="2"/>
      <c r="W515" s="2"/>
      <c r="X515" s="2"/>
      <c r="Y515" s="2"/>
      <c r="Z515" s="2"/>
    </row>
    <row r="516" ht="15.75" customHeight="1">
      <c r="A516" s="5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5"/>
      <c r="V516" s="2"/>
      <c r="W516" s="2"/>
      <c r="X516" s="2"/>
      <c r="Y516" s="2"/>
      <c r="Z516" s="2"/>
    </row>
    <row r="517" ht="15.75" customHeight="1">
      <c r="A517" s="5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5"/>
      <c r="V517" s="2"/>
      <c r="W517" s="2"/>
      <c r="X517" s="2"/>
      <c r="Y517" s="2"/>
      <c r="Z517" s="2"/>
    </row>
    <row r="518" ht="15.75" customHeight="1">
      <c r="A518" s="5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5"/>
      <c r="V518" s="2"/>
      <c r="W518" s="2"/>
      <c r="X518" s="2"/>
      <c r="Y518" s="2"/>
      <c r="Z518" s="2"/>
    </row>
    <row r="519" ht="15.75" customHeight="1">
      <c r="A519" s="5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5"/>
      <c r="V519" s="2"/>
      <c r="W519" s="2"/>
      <c r="X519" s="2"/>
      <c r="Y519" s="2"/>
      <c r="Z519" s="2"/>
    </row>
    <row r="520" ht="15.75" customHeight="1">
      <c r="A520" s="5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5"/>
      <c r="V520" s="2"/>
      <c r="W520" s="2"/>
      <c r="X520" s="2"/>
      <c r="Y520" s="2"/>
      <c r="Z520" s="2"/>
    </row>
    <row r="521" ht="15.75" customHeight="1">
      <c r="A521" s="5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5"/>
      <c r="V521" s="2"/>
      <c r="W521" s="2"/>
      <c r="X521" s="2"/>
      <c r="Y521" s="2"/>
      <c r="Z521" s="2"/>
    </row>
    <row r="522" ht="15.75" customHeight="1">
      <c r="A522" s="5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5"/>
      <c r="V522" s="2"/>
      <c r="W522" s="2"/>
      <c r="X522" s="2"/>
      <c r="Y522" s="2"/>
      <c r="Z522" s="2"/>
    </row>
    <row r="523" ht="15.75" customHeight="1">
      <c r="A523" s="5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5"/>
      <c r="V523" s="2"/>
      <c r="W523" s="2"/>
      <c r="X523" s="2"/>
      <c r="Y523" s="2"/>
      <c r="Z523" s="2"/>
    </row>
    <row r="524" ht="15.75" customHeight="1">
      <c r="A524" s="5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5"/>
      <c r="V524" s="2"/>
      <c r="W524" s="2"/>
      <c r="X524" s="2"/>
      <c r="Y524" s="2"/>
      <c r="Z524" s="2"/>
    </row>
    <row r="525" ht="15.75" customHeight="1">
      <c r="A525" s="5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5"/>
      <c r="V525" s="2"/>
      <c r="W525" s="2"/>
      <c r="X525" s="2"/>
      <c r="Y525" s="2"/>
      <c r="Z525" s="2"/>
    </row>
    <row r="526" ht="15.75" customHeight="1">
      <c r="A526" s="5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5"/>
      <c r="V526" s="2"/>
      <c r="W526" s="2"/>
      <c r="X526" s="2"/>
      <c r="Y526" s="2"/>
      <c r="Z526" s="2"/>
    </row>
    <row r="527" ht="15.75" customHeight="1">
      <c r="A527" s="5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5"/>
      <c r="V527" s="2"/>
      <c r="W527" s="2"/>
      <c r="X527" s="2"/>
      <c r="Y527" s="2"/>
      <c r="Z527" s="2"/>
    </row>
    <row r="528" ht="15.75" customHeight="1">
      <c r="A528" s="5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5"/>
      <c r="V528" s="2"/>
      <c r="W528" s="2"/>
      <c r="X528" s="2"/>
      <c r="Y528" s="2"/>
      <c r="Z528" s="2"/>
    </row>
    <row r="529" ht="15.75" customHeight="1">
      <c r="A529" s="5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5"/>
      <c r="V529" s="2"/>
      <c r="W529" s="2"/>
      <c r="X529" s="2"/>
      <c r="Y529" s="2"/>
      <c r="Z529" s="2"/>
    </row>
    <row r="530" ht="15.75" customHeight="1">
      <c r="A530" s="5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5"/>
      <c r="V530" s="2"/>
      <c r="W530" s="2"/>
      <c r="X530" s="2"/>
      <c r="Y530" s="2"/>
      <c r="Z530" s="2"/>
    </row>
    <row r="531" ht="15.75" customHeight="1">
      <c r="A531" s="5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5"/>
      <c r="V531" s="2"/>
      <c r="W531" s="2"/>
      <c r="X531" s="2"/>
      <c r="Y531" s="2"/>
      <c r="Z531" s="2"/>
    </row>
    <row r="532" ht="15.75" customHeight="1">
      <c r="A532" s="5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5"/>
      <c r="V532" s="2"/>
      <c r="W532" s="2"/>
      <c r="X532" s="2"/>
      <c r="Y532" s="2"/>
      <c r="Z532" s="2"/>
    </row>
    <row r="533" ht="15.75" customHeight="1">
      <c r="A533" s="5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5"/>
      <c r="V533" s="2"/>
      <c r="W533" s="2"/>
      <c r="X533" s="2"/>
      <c r="Y533" s="2"/>
      <c r="Z533" s="2"/>
    </row>
    <row r="534" ht="15.75" customHeight="1">
      <c r="A534" s="5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5"/>
      <c r="V534" s="2"/>
      <c r="W534" s="2"/>
      <c r="X534" s="2"/>
      <c r="Y534" s="2"/>
      <c r="Z534" s="2"/>
    </row>
    <row r="535" ht="15.75" customHeight="1">
      <c r="A535" s="5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5"/>
      <c r="V535" s="2"/>
      <c r="W535" s="2"/>
      <c r="X535" s="2"/>
      <c r="Y535" s="2"/>
      <c r="Z535" s="2"/>
    </row>
    <row r="536" ht="15.75" customHeight="1">
      <c r="A536" s="5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5"/>
      <c r="V536" s="2"/>
      <c r="W536" s="2"/>
      <c r="X536" s="2"/>
      <c r="Y536" s="2"/>
      <c r="Z536" s="2"/>
    </row>
    <row r="537" ht="15.75" customHeight="1">
      <c r="A537" s="5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5"/>
      <c r="V537" s="2"/>
      <c r="W537" s="2"/>
      <c r="X537" s="2"/>
      <c r="Y537" s="2"/>
      <c r="Z537" s="2"/>
    </row>
    <row r="538" ht="15.75" customHeight="1">
      <c r="A538" s="5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5"/>
      <c r="V538" s="2"/>
      <c r="W538" s="2"/>
      <c r="X538" s="2"/>
      <c r="Y538" s="2"/>
      <c r="Z538" s="2"/>
    </row>
    <row r="539" ht="15.75" customHeight="1">
      <c r="A539" s="5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5"/>
      <c r="V539" s="2"/>
      <c r="W539" s="2"/>
      <c r="X539" s="2"/>
      <c r="Y539" s="2"/>
      <c r="Z539" s="2"/>
    </row>
    <row r="540" ht="15.75" customHeight="1">
      <c r="A540" s="5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5"/>
      <c r="V540" s="2"/>
      <c r="W540" s="2"/>
      <c r="X540" s="2"/>
      <c r="Y540" s="2"/>
      <c r="Z540" s="2"/>
    </row>
    <row r="541" ht="15.75" customHeight="1">
      <c r="A541" s="5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5"/>
      <c r="V541" s="2"/>
      <c r="W541" s="2"/>
      <c r="X541" s="2"/>
      <c r="Y541" s="2"/>
      <c r="Z541" s="2"/>
    </row>
    <row r="542" ht="15.75" customHeight="1">
      <c r="A542" s="5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5"/>
      <c r="V542" s="2"/>
      <c r="W542" s="2"/>
      <c r="X542" s="2"/>
      <c r="Y542" s="2"/>
      <c r="Z542" s="2"/>
    </row>
    <row r="543" ht="15.75" customHeight="1">
      <c r="A543" s="5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5"/>
      <c r="V543" s="2"/>
      <c r="W543" s="2"/>
      <c r="X543" s="2"/>
      <c r="Y543" s="2"/>
      <c r="Z543" s="2"/>
    </row>
    <row r="544" ht="15.75" customHeight="1">
      <c r="A544" s="5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5"/>
      <c r="V544" s="2"/>
      <c r="W544" s="2"/>
      <c r="X544" s="2"/>
      <c r="Y544" s="2"/>
      <c r="Z544" s="2"/>
    </row>
    <row r="545" ht="15.75" customHeight="1">
      <c r="A545" s="5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5"/>
      <c r="V545" s="2"/>
      <c r="W545" s="2"/>
      <c r="X545" s="2"/>
      <c r="Y545" s="2"/>
      <c r="Z545" s="2"/>
    </row>
    <row r="546" ht="15.75" customHeight="1">
      <c r="A546" s="5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5"/>
      <c r="V546" s="2"/>
      <c r="W546" s="2"/>
      <c r="X546" s="2"/>
      <c r="Y546" s="2"/>
      <c r="Z546" s="2"/>
    </row>
    <row r="547" ht="15.75" customHeight="1">
      <c r="A547" s="5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5"/>
      <c r="V547" s="2"/>
      <c r="W547" s="2"/>
      <c r="X547" s="2"/>
      <c r="Y547" s="2"/>
      <c r="Z547" s="2"/>
    </row>
    <row r="548" ht="15.75" customHeight="1">
      <c r="A548" s="5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5"/>
      <c r="V548" s="2"/>
      <c r="W548" s="2"/>
      <c r="X548" s="2"/>
      <c r="Y548" s="2"/>
      <c r="Z548" s="2"/>
    </row>
    <row r="549" ht="15.75" customHeight="1">
      <c r="A549" s="5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5"/>
      <c r="V549" s="2"/>
      <c r="W549" s="2"/>
      <c r="X549" s="2"/>
      <c r="Y549" s="2"/>
      <c r="Z549" s="2"/>
    </row>
    <row r="550" ht="15.75" customHeight="1">
      <c r="A550" s="5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5"/>
      <c r="V550" s="2"/>
      <c r="W550" s="2"/>
      <c r="X550" s="2"/>
      <c r="Y550" s="2"/>
      <c r="Z550" s="2"/>
    </row>
    <row r="551" ht="15.75" customHeight="1">
      <c r="A551" s="5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5"/>
      <c r="V551" s="2"/>
      <c r="W551" s="2"/>
      <c r="X551" s="2"/>
      <c r="Y551" s="2"/>
      <c r="Z551" s="2"/>
    </row>
    <row r="552" ht="15.75" customHeight="1">
      <c r="A552" s="5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5"/>
      <c r="V552" s="2"/>
      <c r="W552" s="2"/>
      <c r="X552" s="2"/>
      <c r="Y552" s="2"/>
      <c r="Z552" s="2"/>
    </row>
    <row r="553" ht="15.75" customHeight="1">
      <c r="A553" s="5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5"/>
      <c r="V553" s="2"/>
      <c r="W553" s="2"/>
      <c r="X553" s="2"/>
      <c r="Y553" s="2"/>
      <c r="Z553" s="2"/>
    </row>
    <row r="554" ht="15.75" customHeight="1">
      <c r="A554" s="5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5"/>
      <c r="V554" s="2"/>
      <c r="W554" s="2"/>
      <c r="X554" s="2"/>
      <c r="Y554" s="2"/>
      <c r="Z554" s="2"/>
    </row>
    <row r="555" ht="15.75" customHeight="1">
      <c r="A555" s="5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5"/>
      <c r="V555" s="2"/>
      <c r="W555" s="2"/>
      <c r="X555" s="2"/>
      <c r="Y555" s="2"/>
      <c r="Z555" s="2"/>
    </row>
    <row r="556" ht="15.75" customHeight="1">
      <c r="A556" s="5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5"/>
      <c r="V556" s="2"/>
      <c r="W556" s="2"/>
      <c r="X556" s="2"/>
      <c r="Y556" s="2"/>
      <c r="Z556" s="2"/>
    </row>
    <row r="557" ht="15.75" customHeight="1">
      <c r="A557" s="5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5"/>
      <c r="V557" s="2"/>
      <c r="W557" s="2"/>
      <c r="X557" s="2"/>
      <c r="Y557" s="2"/>
      <c r="Z557" s="2"/>
    </row>
    <row r="558" ht="15.75" customHeight="1">
      <c r="A558" s="5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5"/>
      <c r="V558" s="2"/>
      <c r="W558" s="2"/>
      <c r="X558" s="2"/>
      <c r="Y558" s="2"/>
      <c r="Z558" s="2"/>
    </row>
    <row r="559" ht="15.75" customHeight="1">
      <c r="A559" s="5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5"/>
      <c r="V559" s="2"/>
      <c r="W559" s="2"/>
      <c r="X559" s="2"/>
      <c r="Y559" s="2"/>
      <c r="Z559" s="2"/>
    </row>
    <row r="560" ht="15.75" customHeight="1">
      <c r="A560" s="5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5"/>
      <c r="V560" s="2"/>
      <c r="W560" s="2"/>
      <c r="X560" s="2"/>
      <c r="Y560" s="2"/>
      <c r="Z560" s="2"/>
    </row>
    <row r="561" ht="15.75" customHeight="1">
      <c r="A561" s="5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5"/>
      <c r="V561" s="2"/>
      <c r="W561" s="2"/>
      <c r="X561" s="2"/>
      <c r="Y561" s="2"/>
      <c r="Z561" s="2"/>
    </row>
    <row r="562" ht="15.75" customHeight="1">
      <c r="A562" s="5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5"/>
      <c r="V562" s="2"/>
      <c r="W562" s="2"/>
      <c r="X562" s="2"/>
      <c r="Y562" s="2"/>
      <c r="Z562" s="2"/>
    </row>
    <row r="563" ht="15.75" customHeight="1">
      <c r="A563" s="5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5"/>
      <c r="V563" s="2"/>
      <c r="W563" s="2"/>
      <c r="X563" s="2"/>
      <c r="Y563" s="2"/>
      <c r="Z563" s="2"/>
    </row>
    <row r="564" ht="15.75" customHeight="1">
      <c r="A564" s="5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5"/>
      <c r="V564" s="2"/>
      <c r="W564" s="2"/>
      <c r="X564" s="2"/>
      <c r="Y564" s="2"/>
      <c r="Z564" s="2"/>
    </row>
    <row r="565" ht="15.75" customHeight="1">
      <c r="A565" s="5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5"/>
      <c r="V565" s="2"/>
      <c r="W565" s="2"/>
      <c r="X565" s="2"/>
      <c r="Y565" s="2"/>
      <c r="Z565" s="2"/>
    </row>
    <row r="566" ht="15.75" customHeight="1">
      <c r="A566" s="5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5"/>
      <c r="V566" s="2"/>
      <c r="W566" s="2"/>
      <c r="X566" s="2"/>
      <c r="Y566" s="2"/>
      <c r="Z566" s="2"/>
    </row>
    <row r="567" ht="15.75" customHeight="1">
      <c r="A567" s="5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5"/>
      <c r="V567" s="2"/>
      <c r="W567" s="2"/>
      <c r="X567" s="2"/>
      <c r="Y567" s="2"/>
      <c r="Z567" s="2"/>
    </row>
    <row r="568" ht="15.75" customHeight="1">
      <c r="A568" s="5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5"/>
      <c r="V568" s="2"/>
      <c r="W568" s="2"/>
      <c r="X568" s="2"/>
      <c r="Y568" s="2"/>
      <c r="Z568" s="2"/>
    </row>
    <row r="569" ht="15.75" customHeight="1">
      <c r="A569" s="5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5"/>
      <c r="V569" s="2"/>
      <c r="W569" s="2"/>
      <c r="X569" s="2"/>
      <c r="Y569" s="2"/>
      <c r="Z569" s="2"/>
    </row>
    <row r="570" ht="15.75" customHeight="1">
      <c r="A570" s="5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5"/>
      <c r="V570" s="2"/>
      <c r="W570" s="2"/>
      <c r="X570" s="2"/>
      <c r="Y570" s="2"/>
      <c r="Z570" s="2"/>
    </row>
    <row r="571" ht="15.75" customHeight="1">
      <c r="A571" s="5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5"/>
      <c r="V571" s="2"/>
      <c r="W571" s="2"/>
      <c r="X571" s="2"/>
      <c r="Y571" s="2"/>
      <c r="Z571" s="2"/>
    </row>
    <row r="572" ht="15.75" customHeight="1">
      <c r="A572" s="5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5"/>
      <c r="V572" s="2"/>
      <c r="W572" s="2"/>
      <c r="X572" s="2"/>
      <c r="Y572" s="2"/>
      <c r="Z572" s="2"/>
    </row>
    <row r="573" ht="15.75" customHeight="1">
      <c r="A573" s="5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5"/>
      <c r="V573" s="2"/>
      <c r="W573" s="2"/>
      <c r="X573" s="2"/>
      <c r="Y573" s="2"/>
      <c r="Z573" s="2"/>
    </row>
    <row r="574" ht="15.75" customHeight="1">
      <c r="A574" s="5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5"/>
      <c r="V574" s="2"/>
      <c r="W574" s="2"/>
      <c r="X574" s="2"/>
      <c r="Y574" s="2"/>
      <c r="Z574" s="2"/>
    </row>
    <row r="575" ht="15.75" customHeight="1">
      <c r="A575" s="5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5"/>
      <c r="V575" s="2"/>
      <c r="W575" s="2"/>
      <c r="X575" s="2"/>
      <c r="Y575" s="2"/>
      <c r="Z575" s="2"/>
    </row>
    <row r="576" ht="15.75" customHeight="1">
      <c r="A576" s="5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5"/>
      <c r="V576" s="2"/>
      <c r="W576" s="2"/>
      <c r="X576" s="2"/>
      <c r="Y576" s="2"/>
      <c r="Z576" s="2"/>
    </row>
    <row r="577" ht="15.75" customHeight="1">
      <c r="A577" s="5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5"/>
      <c r="V577" s="2"/>
      <c r="W577" s="2"/>
      <c r="X577" s="2"/>
      <c r="Y577" s="2"/>
      <c r="Z577" s="2"/>
    </row>
    <row r="578" ht="15.75" customHeight="1">
      <c r="A578" s="5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5"/>
      <c r="V578" s="2"/>
      <c r="W578" s="2"/>
      <c r="X578" s="2"/>
      <c r="Y578" s="2"/>
      <c r="Z578" s="2"/>
    </row>
    <row r="579" ht="15.75" customHeight="1">
      <c r="A579" s="5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5"/>
      <c r="V579" s="2"/>
      <c r="W579" s="2"/>
      <c r="X579" s="2"/>
      <c r="Y579" s="2"/>
      <c r="Z579" s="2"/>
    </row>
    <row r="580" ht="15.75" customHeight="1">
      <c r="A580" s="5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5"/>
      <c r="V580" s="2"/>
      <c r="W580" s="2"/>
      <c r="X580" s="2"/>
      <c r="Y580" s="2"/>
      <c r="Z580" s="2"/>
    </row>
    <row r="581" ht="15.75" customHeight="1">
      <c r="A581" s="5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5"/>
      <c r="V581" s="2"/>
      <c r="W581" s="2"/>
      <c r="X581" s="2"/>
      <c r="Y581" s="2"/>
      <c r="Z581" s="2"/>
    </row>
    <row r="582" ht="15.75" customHeight="1">
      <c r="A582" s="5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5"/>
      <c r="V582" s="2"/>
      <c r="W582" s="2"/>
      <c r="X582" s="2"/>
      <c r="Y582" s="2"/>
      <c r="Z582" s="2"/>
    </row>
    <row r="583" ht="15.75" customHeight="1">
      <c r="A583" s="5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5"/>
      <c r="V583" s="2"/>
      <c r="W583" s="2"/>
      <c r="X583" s="2"/>
      <c r="Y583" s="2"/>
      <c r="Z583" s="2"/>
    </row>
    <row r="584" ht="15.75" customHeight="1">
      <c r="A584" s="5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5"/>
      <c r="V584" s="2"/>
      <c r="W584" s="2"/>
      <c r="X584" s="2"/>
      <c r="Y584" s="2"/>
      <c r="Z584" s="2"/>
    </row>
    <row r="585" ht="15.75" customHeight="1">
      <c r="A585" s="5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5"/>
      <c r="V585" s="2"/>
      <c r="W585" s="2"/>
      <c r="X585" s="2"/>
      <c r="Y585" s="2"/>
      <c r="Z585" s="2"/>
    </row>
    <row r="586" ht="15.75" customHeight="1">
      <c r="A586" s="5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5"/>
      <c r="V586" s="2"/>
      <c r="W586" s="2"/>
      <c r="X586" s="2"/>
      <c r="Y586" s="2"/>
      <c r="Z586" s="2"/>
    </row>
    <row r="587" ht="15.75" customHeight="1">
      <c r="A587" s="5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5"/>
      <c r="V587" s="2"/>
      <c r="W587" s="2"/>
      <c r="X587" s="2"/>
      <c r="Y587" s="2"/>
      <c r="Z587" s="2"/>
    </row>
    <row r="588" ht="15.75" customHeight="1">
      <c r="A588" s="5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5"/>
      <c r="V588" s="2"/>
      <c r="W588" s="2"/>
      <c r="X588" s="2"/>
      <c r="Y588" s="2"/>
      <c r="Z588" s="2"/>
    </row>
    <row r="589" ht="15.75" customHeight="1">
      <c r="A589" s="5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5"/>
      <c r="V589" s="2"/>
      <c r="W589" s="2"/>
      <c r="X589" s="2"/>
      <c r="Y589" s="2"/>
      <c r="Z589" s="2"/>
    </row>
    <row r="590" ht="15.75" customHeight="1">
      <c r="A590" s="5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5"/>
      <c r="V590" s="2"/>
      <c r="W590" s="2"/>
      <c r="X590" s="2"/>
      <c r="Y590" s="2"/>
      <c r="Z590" s="2"/>
    </row>
    <row r="591" ht="15.75" customHeight="1">
      <c r="A591" s="5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5"/>
      <c r="V591" s="2"/>
      <c r="W591" s="2"/>
      <c r="X591" s="2"/>
      <c r="Y591" s="2"/>
      <c r="Z591" s="2"/>
    </row>
    <row r="592" ht="15.75" customHeight="1">
      <c r="A592" s="5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5"/>
      <c r="V592" s="2"/>
      <c r="W592" s="2"/>
      <c r="X592" s="2"/>
      <c r="Y592" s="2"/>
      <c r="Z592" s="2"/>
    </row>
    <row r="593" ht="15.75" customHeight="1">
      <c r="A593" s="5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5"/>
      <c r="V593" s="2"/>
      <c r="W593" s="2"/>
      <c r="X593" s="2"/>
      <c r="Y593" s="2"/>
      <c r="Z593" s="2"/>
    </row>
    <row r="594" ht="15.75" customHeight="1">
      <c r="A594" s="5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5"/>
      <c r="V594" s="2"/>
      <c r="W594" s="2"/>
      <c r="X594" s="2"/>
      <c r="Y594" s="2"/>
      <c r="Z594" s="2"/>
    </row>
    <row r="595" ht="15.75" customHeight="1">
      <c r="A595" s="5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5"/>
      <c r="V595" s="2"/>
      <c r="W595" s="2"/>
      <c r="X595" s="2"/>
      <c r="Y595" s="2"/>
      <c r="Z595" s="2"/>
    </row>
    <row r="596" ht="15.75" customHeight="1">
      <c r="A596" s="5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5"/>
      <c r="V596" s="2"/>
      <c r="W596" s="2"/>
      <c r="X596" s="2"/>
      <c r="Y596" s="2"/>
      <c r="Z596" s="2"/>
    </row>
    <row r="597" ht="15.75" customHeight="1">
      <c r="A597" s="5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5"/>
      <c r="V597" s="2"/>
      <c r="W597" s="2"/>
      <c r="X597" s="2"/>
      <c r="Y597" s="2"/>
      <c r="Z597" s="2"/>
    </row>
    <row r="598" ht="15.75" customHeight="1">
      <c r="A598" s="5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5"/>
      <c r="V598" s="2"/>
      <c r="W598" s="2"/>
      <c r="X598" s="2"/>
      <c r="Y598" s="2"/>
      <c r="Z598" s="2"/>
    </row>
    <row r="599" ht="15.75" customHeight="1">
      <c r="A599" s="5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5"/>
      <c r="V599" s="2"/>
      <c r="W599" s="2"/>
      <c r="X599" s="2"/>
      <c r="Y599" s="2"/>
      <c r="Z599" s="2"/>
    </row>
    <row r="600" ht="15.75" customHeight="1">
      <c r="A600" s="5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5"/>
      <c r="V600" s="2"/>
      <c r="W600" s="2"/>
      <c r="X600" s="2"/>
      <c r="Y600" s="2"/>
      <c r="Z600" s="2"/>
    </row>
    <row r="601" ht="15.75" customHeight="1">
      <c r="A601" s="5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5"/>
      <c r="V601" s="2"/>
      <c r="W601" s="2"/>
      <c r="X601" s="2"/>
      <c r="Y601" s="2"/>
      <c r="Z601" s="2"/>
    </row>
    <row r="602" ht="15.75" customHeight="1">
      <c r="A602" s="5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5"/>
      <c r="V602" s="2"/>
      <c r="W602" s="2"/>
      <c r="X602" s="2"/>
      <c r="Y602" s="2"/>
      <c r="Z602" s="2"/>
    </row>
    <row r="603" ht="15.75" customHeight="1">
      <c r="A603" s="5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5"/>
      <c r="V603" s="2"/>
      <c r="W603" s="2"/>
      <c r="X603" s="2"/>
      <c r="Y603" s="2"/>
      <c r="Z603" s="2"/>
    </row>
    <row r="604" ht="15.75" customHeight="1">
      <c r="A604" s="5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5"/>
      <c r="V604" s="2"/>
      <c r="W604" s="2"/>
      <c r="X604" s="2"/>
      <c r="Y604" s="2"/>
      <c r="Z604" s="2"/>
    </row>
    <row r="605" ht="15.75" customHeight="1">
      <c r="A605" s="5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5"/>
      <c r="V605" s="2"/>
      <c r="W605" s="2"/>
      <c r="X605" s="2"/>
      <c r="Y605" s="2"/>
      <c r="Z605" s="2"/>
    </row>
    <row r="606" ht="15.75" customHeight="1">
      <c r="A606" s="5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5"/>
      <c r="V606" s="2"/>
      <c r="W606" s="2"/>
      <c r="X606" s="2"/>
      <c r="Y606" s="2"/>
      <c r="Z606" s="2"/>
    </row>
    <row r="607" ht="15.75" customHeight="1">
      <c r="A607" s="5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5"/>
      <c r="V607" s="2"/>
      <c r="W607" s="2"/>
      <c r="X607" s="2"/>
      <c r="Y607" s="2"/>
      <c r="Z607" s="2"/>
    </row>
    <row r="608" ht="15.75" customHeight="1">
      <c r="A608" s="5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5"/>
      <c r="V608" s="2"/>
      <c r="W608" s="2"/>
      <c r="X608" s="2"/>
      <c r="Y608" s="2"/>
      <c r="Z608" s="2"/>
    </row>
    <row r="609" ht="15.75" customHeight="1">
      <c r="A609" s="5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5"/>
      <c r="V609" s="2"/>
      <c r="W609" s="2"/>
      <c r="X609" s="2"/>
      <c r="Y609" s="2"/>
      <c r="Z609" s="2"/>
    </row>
    <row r="610" ht="15.75" customHeight="1">
      <c r="A610" s="5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5"/>
      <c r="V610" s="2"/>
      <c r="W610" s="2"/>
      <c r="X610" s="2"/>
      <c r="Y610" s="2"/>
      <c r="Z610" s="2"/>
    </row>
    <row r="611" ht="15.75" customHeight="1">
      <c r="A611" s="5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5"/>
      <c r="V611" s="2"/>
      <c r="W611" s="2"/>
      <c r="X611" s="2"/>
      <c r="Y611" s="2"/>
      <c r="Z611" s="2"/>
    </row>
    <row r="612" ht="15.75" customHeight="1">
      <c r="A612" s="5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5"/>
      <c r="V612" s="2"/>
      <c r="W612" s="2"/>
      <c r="X612" s="2"/>
      <c r="Y612" s="2"/>
      <c r="Z612" s="2"/>
    </row>
    <row r="613" ht="15.75" customHeight="1">
      <c r="A613" s="5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5"/>
      <c r="V613" s="2"/>
      <c r="W613" s="2"/>
      <c r="X613" s="2"/>
      <c r="Y613" s="2"/>
      <c r="Z613" s="2"/>
    </row>
    <row r="614" ht="15.75" customHeight="1">
      <c r="A614" s="5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5"/>
      <c r="V614" s="2"/>
      <c r="W614" s="2"/>
      <c r="X614" s="2"/>
      <c r="Y614" s="2"/>
      <c r="Z614" s="2"/>
    </row>
    <row r="615" ht="15.75" customHeight="1">
      <c r="A615" s="5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5"/>
      <c r="V615" s="2"/>
      <c r="W615" s="2"/>
      <c r="X615" s="2"/>
      <c r="Y615" s="2"/>
      <c r="Z615" s="2"/>
    </row>
    <row r="616" ht="15.75" customHeight="1">
      <c r="A616" s="5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5"/>
      <c r="V616" s="2"/>
      <c r="W616" s="2"/>
      <c r="X616" s="2"/>
      <c r="Y616" s="2"/>
      <c r="Z616" s="2"/>
    </row>
    <row r="617" ht="15.75" customHeight="1">
      <c r="A617" s="5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5"/>
      <c r="V617" s="2"/>
      <c r="W617" s="2"/>
      <c r="X617" s="2"/>
      <c r="Y617" s="2"/>
      <c r="Z617" s="2"/>
    </row>
    <row r="618" ht="15.75" customHeight="1">
      <c r="A618" s="5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5"/>
      <c r="V618" s="2"/>
      <c r="W618" s="2"/>
      <c r="X618" s="2"/>
      <c r="Y618" s="2"/>
      <c r="Z618" s="2"/>
    </row>
    <row r="619" ht="15.75" customHeight="1">
      <c r="A619" s="5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5"/>
      <c r="V619" s="2"/>
      <c r="W619" s="2"/>
      <c r="X619" s="2"/>
      <c r="Y619" s="2"/>
      <c r="Z619" s="2"/>
    </row>
    <row r="620" ht="15.75" customHeight="1">
      <c r="A620" s="5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5"/>
      <c r="V620" s="2"/>
      <c r="W620" s="2"/>
      <c r="X620" s="2"/>
      <c r="Y620" s="2"/>
      <c r="Z620" s="2"/>
    </row>
    <row r="621" ht="15.75" customHeight="1">
      <c r="A621" s="5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5"/>
      <c r="V621" s="2"/>
      <c r="W621" s="2"/>
      <c r="X621" s="2"/>
      <c r="Y621" s="2"/>
      <c r="Z621" s="2"/>
    </row>
    <row r="622" ht="15.75" customHeight="1">
      <c r="A622" s="5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5"/>
      <c r="V622" s="2"/>
      <c r="W622" s="2"/>
      <c r="X622" s="2"/>
      <c r="Y622" s="2"/>
      <c r="Z622" s="2"/>
    </row>
    <row r="623" ht="15.75" customHeight="1">
      <c r="A623" s="5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5"/>
      <c r="V623" s="2"/>
      <c r="W623" s="2"/>
      <c r="X623" s="2"/>
      <c r="Y623" s="2"/>
      <c r="Z623" s="2"/>
    </row>
    <row r="624" ht="15.75" customHeight="1">
      <c r="A624" s="5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5"/>
      <c r="V624" s="2"/>
      <c r="W624" s="2"/>
      <c r="X624" s="2"/>
      <c r="Y624" s="2"/>
      <c r="Z624" s="2"/>
    </row>
    <row r="625" ht="15.75" customHeight="1">
      <c r="A625" s="5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5"/>
      <c r="V625" s="2"/>
      <c r="W625" s="2"/>
      <c r="X625" s="2"/>
      <c r="Y625" s="2"/>
      <c r="Z625" s="2"/>
    </row>
    <row r="626" ht="15.75" customHeight="1">
      <c r="A626" s="5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5"/>
      <c r="V626" s="2"/>
      <c r="W626" s="2"/>
      <c r="X626" s="2"/>
      <c r="Y626" s="2"/>
      <c r="Z626" s="2"/>
    </row>
    <row r="627" ht="15.75" customHeight="1">
      <c r="A627" s="5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5"/>
      <c r="V627" s="2"/>
      <c r="W627" s="2"/>
      <c r="X627" s="2"/>
      <c r="Y627" s="2"/>
      <c r="Z627" s="2"/>
    </row>
    <row r="628" ht="15.75" customHeight="1">
      <c r="A628" s="5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5"/>
      <c r="V628" s="2"/>
      <c r="W628" s="2"/>
      <c r="X628" s="2"/>
      <c r="Y628" s="2"/>
      <c r="Z628" s="2"/>
    </row>
    <row r="629" ht="15.75" customHeight="1">
      <c r="A629" s="5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5"/>
      <c r="V629" s="2"/>
      <c r="W629" s="2"/>
      <c r="X629" s="2"/>
      <c r="Y629" s="2"/>
      <c r="Z629" s="2"/>
    </row>
    <row r="630" ht="15.75" customHeight="1">
      <c r="A630" s="5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5"/>
      <c r="V630" s="2"/>
      <c r="W630" s="2"/>
      <c r="X630" s="2"/>
      <c r="Y630" s="2"/>
      <c r="Z630" s="2"/>
    </row>
    <row r="631" ht="15.75" customHeight="1">
      <c r="A631" s="5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5"/>
      <c r="V631" s="2"/>
      <c r="W631" s="2"/>
      <c r="X631" s="2"/>
      <c r="Y631" s="2"/>
      <c r="Z631" s="2"/>
    </row>
    <row r="632" ht="15.75" customHeight="1">
      <c r="A632" s="5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5"/>
      <c r="V632" s="2"/>
      <c r="W632" s="2"/>
      <c r="X632" s="2"/>
      <c r="Y632" s="2"/>
      <c r="Z632" s="2"/>
    </row>
    <row r="633" ht="15.75" customHeight="1">
      <c r="A633" s="5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5"/>
      <c r="V633" s="2"/>
      <c r="W633" s="2"/>
      <c r="X633" s="2"/>
      <c r="Y633" s="2"/>
      <c r="Z633" s="2"/>
    </row>
    <row r="634" ht="15.75" customHeight="1">
      <c r="A634" s="5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5"/>
      <c r="V634" s="2"/>
      <c r="W634" s="2"/>
      <c r="X634" s="2"/>
      <c r="Y634" s="2"/>
      <c r="Z634" s="2"/>
    </row>
    <row r="635" ht="15.75" customHeight="1">
      <c r="A635" s="5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5"/>
      <c r="V635" s="2"/>
      <c r="W635" s="2"/>
      <c r="X635" s="2"/>
      <c r="Y635" s="2"/>
      <c r="Z635" s="2"/>
    </row>
    <row r="636" ht="15.75" customHeight="1">
      <c r="A636" s="5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5"/>
      <c r="V636" s="2"/>
      <c r="W636" s="2"/>
      <c r="X636" s="2"/>
      <c r="Y636" s="2"/>
      <c r="Z636" s="2"/>
    </row>
    <row r="637" ht="15.75" customHeight="1">
      <c r="A637" s="5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5"/>
      <c r="V637" s="2"/>
      <c r="W637" s="2"/>
      <c r="X637" s="2"/>
      <c r="Y637" s="2"/>
      <c r="Z637" s="2"/>
    </row>
    <row r="638" ht="15.75" customHeight="1">
      <c r="A638" s="5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5"/>
      <c r="V638" s="2"/>
      <c r="W638" s="2"/>
      <c r="X638" s="2"/>
      <c r="Y638" s="2"/>
      <c r="Z638" s="2"/>
    </row>
    <row r="639" ht="15.75" customHeight="1">
      <c r="A639" s="5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5"/>
      <c r="V639" s="2"/>
      <c r="W639" s="2"/>
      <c r="X639" s="2"/>
      <c r="Y639" s="2"/>
      <c r="Z639" s="2"/>
    </row>
    <row r="640" ht="15.75" customHeight="1">
      <c r="A640" s="5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5"/>
      <c r="V640" s="2"/>
      <c r="W640" s="2"/>
      <c r="X640" s="2"/>
      <c r="Y640" s="2"/>
      <c r="Z640" s="2"/>
    </row>
    <row r="641" ht="15.75" customHeight="1">
      <c r="A641" s="5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5"/>
      <c r="V641" s="2"/>
      <c r="W641" s="2"/>
      <c r="X641" s="2"/>
      <c r="Y641" s="2"/>
      <c r="Z641" s="2"/>
    </row>
    <row r="642" ht="15.75" customHeight="1">
      <c r="A642" s="5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5"/>
      <c r="V642" s="2"/>
      <c r="W642" s="2"/>
      <c r="X642" s="2"/>
      <c r="Y642" s="2"/>
      <c r="Z642" s="2"/>
    </row>
    <row r="643" ht="15.75" customHeight="1">
      <c r="A643" s="5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5"/>
      <c r="V643" s="2"/>
      <c r="W643" s="2"/>
      <c r="X643" s="2"/>
      <c r="Y643" s="2"/>
      <c r="Z643" s="2"/>
    </row>
    <row r="644" ht="15.75" customHeight="1">
      <c r="A644" s="5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5"/>
      <c r="V644" s="2"/>
      <c r="W644" s="2"/>
      <c r="X644" s="2"/>
      <c r="Y644" s="2"/>
      <c r="Z644" s="2"/>
    </row>
    <row r="645" ht="15.75" customHeight="1">
      <c r="A645" s="5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5"/>
      <c r="V645" s="2"/>
      <c r="W645" s="2"/>
      <c r="X645" s="2"/>
      <c r="Y645" s="2"/>
      <c r="Z645" s="2"/>
    </row>
    <row r="646" ht="15.75" customHeight="1">
      <c r="A646" s="5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5"/>
      <c r="V646" s="2"/>
      <c r="W646" s="2"/>
      <c r="X646" s="2"/>
      <c r="Y646" s="2"/>
      <c r="Z646" s="2"/>
    </row>
    <row r="647" ht="15.75" customHeight="1">
      <c r="A647" s="5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5"/>
      <c r="V647" s="2"/>
      <c r="W647" s="2"/>
      <c r="X647" s="2"/>
      <c r="Y647" s="2"/>
      <c r="Z647" s="2"/>
    </row>
    <row r="648" ht="15.75" customHeight="1">
      <c r="A648" s="5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5"/>
      <c r="V648" s="2"/>
      <c r="W648" s="2"/>
      <c r="X648" s="2"/>
      <c r="Y648" s="2"/>
      <c r="Z648" s="2"/>
    </row>
    <row r="649" ht="15.75" customHeight="1">
      <c r="A649" s="5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5"/>
      <c r="V649" s="2"/>
      <c r="W649" s="2"/>
      <c r="X649" s="2"/>
      <c r="Y649" s="2"/>
      <c r="Z649" s="2"/>
    </row>
    <row r="650" ht="15.75" customHeight="1">
      <c r="A650" s="5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5"/>
      <c r="V650" s="2"/>
      <c r="W650" s="2"/>
      <c r="X650" s="2"/>
      <c r="Y650" s="2"/>
      <c r="Z650" s="2"/>
    </row>
    <row r="651" ht="15.75" customHeight="1">
      <c r="A651" s="5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5"/>
      <c r="V651" s="2"/>
      <c r="W651" s="2"/>
      <c r="X651" s="2"/>
      <c r="Y651" s="2"/>
      <c r="Z651" s="2"/>
    </row>
    <row r="652" ht="15.75" customHeight="1">
      <c r="A652" s="5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5"/>
      <c r="V652" s="2"/>
      <c r="W652" s="2"/>
      <c r="X652" s="2"/>
      <c r="Y652" s="2"/>
      <c r="Z652" s="2"/>
    </row>
    <row r="653" ht="15.75" customHeight="1">
      <c r="A653" s="5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5"/>
      <c r="V653" s="2"/>
      <c r="W653" s="2"/>
      <c r="X653" s="2"/>
      <c r="Y653" s="2"/>
      <c r="Z653" s="2"/>
    </row>
    <row r="654" ht="15.75" customHeight="1">
      <c r="A654" s="5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5"/>
      <c r="V654" s="2"/>
      <c r="W654" s="2"/>
      <c r="X654" s="2"/>
      <c r="Y654" s="2"/>
      <c r="Z654" s="2"/>
    </row>
    <row r="655" ht="15.75" customHeight="1">
      <c r="A655" s="5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5"/>
      <c r="V655" s="2"/>
      <c r="W655" s="2"/>
      <c r="X655" s="2"/>
      <c r="Y655" s="2"/>
      <c r="Z655" s="2"/>
    </row>
    <row r="656" ht="15.75" customHeight="1">
      <c r="A656" s="5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5"/>
      <c r="V656" s="2"/>
      <c r="W656" s="2"/>
      <c r="X656" s="2"/>
      <c r="Y656" s="2"/>
      <c r="Z656" s="2"/>
    </row>
    <row r="657" ht="15.75" customHeight="1">
      <c r="A657" s="5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5"/>
      <c r="V657" s="2"/>
      <c r="W657" s="2"/>
      <c r="X657" s="2"/>
      <c r="Y657" s="2"/>
      <c r="Z657" s="2"/>
    </row>
    <row r="658" ht="15.75" customHeight="1">
      <c r="A658" s="5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5"/>
      <c r="V658" s="2"/>
      <c r="W658" s="2"/>
      <c r="X658" s="2"/>
      <c r="Y658" s="2"/>
      <c r="Z658" s="2"/>
    </row>
    <row r="659" ht="15.75" customHeight="1">
      <c r="A659" s="5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5"/>
      <c r="V659" s="2"/>
      <c r="W659" s="2"/>
      <c r="X659" s="2"/>
      <c r="Y659" s="2"/>
      <c r="Z659" s="2"/>
    </row>
    <row r="660" ht="15.75" customHeight="1">
      <c r="A660" s="5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5"/>
      <c r="V660" s="2"/>
      <c r="W660" s="2"/>
      <c r="X660" s="2"/>
      <c r="Y660" s="2"/>
      <c r="Z660" s="2"/>
    </row>
    <row r="661" ht="15.75" customHeight="1">
      <c r="A661" s="5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5"/>
      <c r="V661" s="2"/>
      <c r="W661" s="2"/>
      <c r="X661" s="2"/>
      <c r="Y661" s="2"/>
      <c r="Z661" s="2"/>
    </row>
    <row r="662" ht="15.75" customHeight="1">
      <c r="A662" s="5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5"/>
      <c r="V662" s="2"/>
      <c r="W662" s="2"/>
      <c r="X662" s="2"/>
      <c r="Y662" s="2"/>
      <c r="Z662" s="2"/>
    </row>
    <row r="663" ht="15.75" customHeight="1">
      <c r="A663" s="5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5"/>
      <c r="V663" s="2"/>
      <c r="W663" s="2"/>
      <c r="X663" s="2"/>
      <c r="Y663" s="2"/>
      <c r="Z663" s="2"/>
    </row>
    <row r="664" ht="15.75" customHeight="1">
      <c r="A664" s="5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5"/>
      <c r="V664" s="2"/>
      <c r="W664" s="2"/>
      <c r="X664" s="2"/>
      <c r="Y664" s="2"/>
      <c r="Z664" s="2"/>
    </row>
    <row r="665" ht="15.75" customHeight="1">
      <c r="A665" s="5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5"/>
      <c r="V665" s="2"/>
      <c r="W665" s="2"/>
      <c r="X665" s="2"/>
      <c r="Y665" s="2"/>
      <c r="Z665" s="2"/>
    </row>
    <row r="666" ht="15.75" customHeight="1">
      <c r="A666" s="5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5"/>
      <c r="V666" s="2"/>
      <c r="W666" s="2"/>
      <c r="X666" s="2"/>
      <c r="Y666" s="2"/>
      <c r="Z666" s="2"/>
    </row>
    <row r="667" ht="15.75" customHeight="1">
      <c r="A667" s="5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5"/>
      <c r="V667" s="2"/>
      <c r="W667" s="2"/>
      <c r="X667" s="2"/>
      <c r="Y667" s="2"/>
      <c r="Z667" s="2"/>
    </row>
    <row r="668" ht="15.75" customHeight="1">
      <c r="A668" s="5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5"/>
      <c r="V668" s="2"/>
      <c r="W668" s="2"/>
      <c r="X668" s="2"/>
      <c r="Y668" s="2"/>
      <c r="Z668" s="2"/>
    </row>
    <row r="669" ht="15.75" customHeight="1">
      <c r="A669" s="5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5"/>
      <c r="V669" s="2"/>
      <c r="W669" s="2"/>
      <c r="X669" s="2"/>
      <c r="Y669" s="2"/>
      <c r="Z669" s="2"/>
    </row>
    <row r="670" ht="15.75" customHeight="1">
      <c r="A670" s="5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5"/>
      <c r="V670" s="2"/>
      <c r="W670" s="2"/>
      <c r="X670" s="2"/>
      <c r="Y670" s="2"/>
      <c r="Z670" s="2"/>
    </row>
    <row r="671" ht="15.75" customHeight="1">
      <c r="A671" s="5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5"/>
      <c r="V671" s="2"/>
      <c r="W671" s="2"/>
      <c r="X671" s="2"/>
      <c r="Y671" s="2"/>
      <c r="Z671" s="2"/>
    </row>
    <row r="672" ht="15.75" customHeight="1">
      <c r="A672" s="5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5"/>
      <c r="V672" s="2"/>
      <c r="W672" s="2"/>
      <c r="X672" s="2"/>
      <c r="Y672" s="2"/>
      <c r="Z672" s="2"/>
    </row>
    <row r="673" ht="15.75" customHeight="1">
      <c r="A673" s="5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5"/>
      <c r="V673" s="2"/>
      <c r="W673" s="2"/>
      <c r="X673" s="2"/>
      <c r="Y673" s="2"/>
      <c r="Z673" s="2"/>
    </row>
    <row r="674" ht="15.75" customHeight="1">
      <c r="A674" s="5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5"/>
      <c r="V674" s="2"/>
      <c r="W674" s="2"/>
      <c r="X674" s="2"/>
      <c r="Y674" s="2"/>
      <c r="Z674" s="2"/>
    </row>
    <row r="675" ht="15.75" customHeight="1">
      <c r="A675" s="5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5"/>
      <c r="V675" s="2"/>
      <c r="W675" s="2"/>
      <c r="X675" s="2"/>
      <c r="Y675" s="2"/>
      <c r="Z675" s="2"/>
    </row>
    <row r="676" ht="15.75" customHeight="1">
      <c r="A676" s="5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5"/>
      <c r="V676" s="2"/>
      <c r="W676" s="2"/>
      <c r="X676" s="2"/>
      <c r="Y676" s="2"/>
      <c r="Z676" s="2"/>
    </row>
    <row r="677" ht="15.75" customHeight="1">
      <c r="A677" s="5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5"/>
      <c r="V677" s="2"/>
      <c r="W677" s="2"/>
      <c r="X677" s="2"/>
      <c r="Y677" s="2"/>
      <c r="Z677" s="2"/>
    </row>
    <row r="678" ht="15.75" customHeight="1">
      <c r="A678" s="5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5"/>
      <c r="V678" s="2"/>
      <c r="W678" s="2"/>
      <c r="X678" s="2"/>
      <c r="Y678" s="2"/>
      <c r="Z678" s="2"/>
    </row>
    <row r="679" ht="15.75" customHeight="1">
      <c r="A679" s="5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5"/>
      <c r="V679" s="2"/>
      <c r="W679" s="2"/>
      <c r="X679" s="2"/>
      <c r="Y679" s="2"/>
      <c r="Z679" s="2"/>
    </row>
    <row r="680" ht="15.75" customHeight="1">
      <c r="A680" s="5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5"/>
      <c r="V680" s="2"/>
      <c r="W680" s="2"/>
      <c r="X680" s="2"/>
      <c r="Y680" s="2"/>
      <c r="Z680" s="2"/>
    </row>
    <row r="681" ht="15.75" customHeight="1">
      <c r="A681" s="5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5"/>
      <c r="V681" s="2"/>
      <c r="W681" s="2"/>
      <c r="X681" s="2"/>
      <c r="Y681" s="2"/>
      <c r="Z681" s="2"/>
    </row>
    <row r="682" ht="15.75" customHeight="1">
      <c r="A682" s="5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5"/>
      <c r="V682" s="2"/>
      <c r="W682" s="2"/>
      <c r="X682" s="2"/>
      <c r="Y682" s="2"/>
      <c r="Z682" s="2"/>
    </row>
    <row r="683" ht="15.75" customHeight="1">
      <c r="A683" s="5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5"/>
      <c r="V683" s="2"/>
      <c r="W683" s="2"/>
      <c r="X683" s="2"/>
      <c r="Y683" s="2"/>
      <c r="Z683" s="2"/>
    </row>
    <row r="684" ht="15.75" customHeight="1">
      <c r="A684" s="5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5"/>
      <c r="V684" s="2"/>
      <c r="W684" s="2"/>
      <c r="X684" s="2"/>
      <c r="Y684" s="2"/>
      <c r="Z684" s="2"/>
    </row>
    <row r="685" ht="15.75" customHeight="1">
      <c r="A685" s="5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5"/>
      <c r="V685" s="2"/>
      <c r="W685" s="2"/>
      <c r="X685" s="2"/>
      <c r="Y685" s="2"/>
      <c r="Z685" s="2"/>
    </row>
    <row r="686" ht="15.75" customHeight="1">
      <c r="A686" s="5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5"/>
      <c r="V686" s="2"/>
      <c r="W686" s="2"/>
      <c r="X686" s="2"/>
      <c r="Y686" s="2"/>
      <c r="Z686" s="2"/>
    </row>
    <row r="687" ht="15.75" customHeight="1">
      <c r="A687" s="5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5"/>
      <c r="V687" s="2"/>
      <c r="W687" s="2"/>
      <c r="X687" s="2"/>
      <c r="Y687" s="2"/>
      <c r="Z687" s="2"/>
    </row>
    <row r="688" ht="15.75" customHeight="1">
      <c r="A688" s="5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5"/>
      <c r="V688" s="2"/>
      <c r="W688" s="2"/>
      <c r="X688" s="2"/>
      <c r="Y688" s="2"/>
      <c r="Z688" s="2"/>
    </row>
    <row r="689" ht="15.75" customHeight="1">
      <c r="A689" s="5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5"/>
      <c r="V689" s="2"/>
      <c r="W689" s="2"/>
      <c r="X689" s="2"/>
      <c r="Y689" s="2"/>
      <c r="Z689" s="2"/>
    </row>
    <row r="690" ht="15.75" customHeight="1">
      <c r="A690" s="5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5"/>
      <c r="V690" s="2"/>
      <c r="W690" s="2"/>
      <c r="X690" s="2"/>
      <c r="Y690" s="2"/>
      <c r="Z690" s="2"/>
    </row>
    <row r="691" ht="15.75" customHeight="1">
      <c r="A691" s="5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5"/>
      <c r="V691" s="2"/>
      <c r="W691" s="2"/>
      <c r="X691" s="2"/>
      <c r="Y691" s="2"/>
      <c r="Z691" s="2"/>
    </row>
    <row r="692" ht="15.75" customHeight="1">
      <c r="A692" s="5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5"/>
      <c r="V692" s="2"/>
      <c r="W692" s="2"/>
      <c r="X692" s="2"/>
      <c r="Y692" s="2"/>
      <c r="Z692" s="2"/>
    </row>
    <row r="693" ht="15.75" customHeight="1">
      <c r="A693" s="5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5"/>
      <c r="V693" s="2"/>
      <c r="W693" s="2"/>
      <c r="X693" s="2"/>
      <c r="Y693" s="2"/>
      <c r="Z693" s="2"/>
    </row>
    <row r="694" ht="15.75" customHeight="1">
      <c r="A694" s="5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5"/>
      <c r="V694" s="2"/>
      <c r="W694" s="2"/>
      <c r="X694" s="2"/>
      <c r="Y694" s="2"/>
      <c r="Z694" s="2"/>
    </row>
    <row r="695" ht="15.75" customHeight="1">
      <c r="A695" s="5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5"/>
      <c r="V695" s="2"/>
      <c r="W695" s="2"/>
      <c r="X695" s="2"/>
      <c r="Y695" s="2"/>
      <c r="Z695" s="2"/>
    </row>
    <row r="696" ht="15.75" customHeight="1">
      <c r="A696" s="5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5"/>
      <c r="V696" s="2"/>
      <c r="W696" s="2"/>
      <c r="X696" s="2"/>
      <c r="Y696" s="2"/>
      <c r="Z696" s="2"/>
    </row>
    <row r="697" ht="15.75" customHeight="1">
      <c r="A697" s="5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5"/>
      <c r="V697" s="2"/>
      <c r="W697" s="2"/>
      <c r="X697" s="2"/>
      <c r="Y697" s="2"/>
      <c r="Z697" s="2"/>
    </row>
    <row r="698" ht="15.75" customHeight="1">
      <c r="A698" s="5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5"/>
      <c r="V698" s="2"/>
      <c r="W698" s="2"/>
      <c r="X698" s="2"/>
      <c r="Y698" s="2"/>
      <c r="Z698" s="2"/>
    </row>
    <row r="699" ht="15.75" customHeight="1">
      <c r="A699" s="5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5"/>
      <c r="V699" s="2"/>
      <c r="W699" s="2"/>
      <c r="X699" s="2"/>
      <c r="Y699" s="2"/>
      <c r="Z699" s="2"/>
    </row>
    <row r="700" ht="15.75" customHeight="1">
      <c r="A700" s="5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5"/>
      <c r="V700" s="2"/>
      <c r="W700" s="2"/>
      <c r="X700" s="2"/>
      <c r="Y700" s="2"/>
      <c r="Z700" s="2"/>
    </row>
    <row r="701" ht="15.75" customHeight="1">
      <c r="A701" s="5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5"/>
      <c r="V701" s="2"/>
      <c r="W701" s="2"/>
      <c r="X701" s="2"/>
      <c r="Y701" s="2"/>
      <c r="Z701" s="2"/>
    </row>
    <row r="702" ht="15.75" customHeight="1">
      <c r="A702" s="5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5"/>
      <c r="V702" s="2"/>
      <c r="W702" s="2"/>
      <c r="X702" s="2"/>
      <c r="Y702" s="2"/>
      <c r="Z702" s="2"/>
    </row>
    <row r="703" ht="15.75" customHeight="1">
      <c r="A703" s="5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5"/>
      <c r="V703" s="2"/>
      <c r="W703" s="2"/>
      <c r="X703" s="2"/>
      <c r="Y703" s="2"/>
      <c r="Z703" s="2"/>
    </row>
    <row r="704" ht="15.75" customHeight="1">
      <c r="A704" s="5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5"/>
      <c r="V704" s="2"/>
      <c r="W704" s="2"/>
      <c r="X704" s="2"/>
      <c r="Y704" s="2"/>
      <c r="Z704" s="2"/>
    </row>
    <row r="705" ht="15.75" customHeight="1">
      <c r="A705" s="5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5"/>
      <c r="V705" s="2"/>
      <c r="W705" s="2"/>
      <c r="X705" s="2"/>
      <c r="Y705" s="2"/>
      <c r="Z705" s="2"/>
    </row>
    <row r="706" ht="15.75" customHeight="1">
      <c r="A706" s="5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5"/>
      <c r="V706" s="2"/>
      <c r="W706" s="2"/>
      <c r="X706" s="2"/>
      <c r="Y706" s="2"/>
      <c r="Z706" s="2"/>
    </row>
    <row r="707" ht="15.75" customHeight="1">
      <c r="A707" s="5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5"/>
      <c r="V707" s="2"/>
      <c r="W707" s="2"/>
      <c r="X707" s="2"/>
      <c r="Y707" s="2"/>
      <c r="Z707" s="2"/>
    </row>
    <row r="708" ht="15.75" customHeight="1">
      <c r="A708" s="5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5"/>
      <c r="V708" s="2"/>
      <c r="W708" s="2"/>
      <c r="X708" s="2"/>
      <c r="Y708" s="2"/>
      <c r="Z708" s="2"/>
    </row>
    <row r="709" ht="15.75" customHeight="1">
      <c r="A709" s="5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5"/>
      <c r="V709" s="2"/>
      <c r="W709" s="2"/>
      <c r="X709" s="2"/>
      <c r="Y709" s="2"/>
      <c r="Z709" s="2"/>
    </row>
    <row r="710" ht="15.75" customHeight="1">
      <c r="A710" s="5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5"/>
      <c r="V710" s="2"/>
      <c r="W710" s="2"/>
      <c r="X710" s="2"/>
      <c r="Y710" s="2"/>
      <c r="Z710" s="2"/>
    </row>
    <row r="711" ht="15.75" customHeight="1">
      <c r="A711" s="5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5"/>
      <c r="V711" s="2"/>
      <c r="W711" s="2"/>
      <c r="X711" s="2"/>
      <c r="Y711" s="2"/>
      <c r="Z711" s="2"/>
    </row>
    <row r="712" ht="15.75" customHeight="1">
      <c r="A712" s="5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5"/>
      <c r="V712" s="2"/>
      <c r="W712" s="2"/>
      <c r="X712" s="2"/>
      <c r="Y712" s="2"/>
      <c r="Z712" s="2"/>
    </row>
    <row r="713" ht="15.75" customHeight="1">
      <c r="A713" s="5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5"/>
      <c r="V713" s="2"/>
      <c r="W713" s="2"/>
      <c r="X713" s="2"/>
      <c r="Y713" s="2"/>
      <c r="Z713" s="2"/>
    </row>
    <row r="714" ht="15.75" customHeight="1">
      <c r="A714" s="5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5"/>
      <c r="V714" s="2"/>
      <c r="W714" s="2"/>
      <c r="X714" s="2"/>
      <c r="Y714" s="2"/>
      <c r="Z714" s="2"/>
    </row>
    <row r="715" ht="15.75" customHeight="1">
      <c r="A715" s="5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5"/>
      <c r="V715" s="2"/>
      <c r="W715" s="2"/>
      <c r="X715" s="2"/>
      <c r="Y715" s="2"/>
      <c r="Z715" s="2"/>
    </row>
    <row r="716" ht="15.75" customHeight="1">
      <c r="A716" s="5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5"/>
      <c r="V716" s="2"/>
      <c r="W716" s="2"/>
      <c r="X716" s="2"/>
      <c r="Y716" s="2"/>
      <c r="Z716" s="2"/>
    </row>
    <row r="717" ht="15.75" customHeight="1">
      <c r="A717" s="5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5"/>
      <c r="V717" s="2"/>
      <c r="W717" s="2"/>
      <c r="X717" s="2"/>
      <c r="Y717" s="2"/>
      <c r="Z717" s="2"/>
    </row>
    <row r="718" ht="15.75" customHeight="1">
      <c r="A718" s="5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5"/>
      <c r="V718" s="2"/>
      <c r="W718" s="2"/>
      <c r="X718" s="2"/>
      <c r="Y718" s="2"/>
      <c r="Z718" s="2"/>
    </row>
    <row r="719" ht="15.75" customHeight="1">
      <c r="A719" s="5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5"/>
      <c r="V719" s="2"/>
      <c r="W719" s="2"/>
      <c r="X719" s="2"/>
      <c r="Y719" s="2"/>
      <c r="Z719" s="2"/>
    </row>
    <row r="720" ht="15.75" customHeight="1">
      <c r="A720" s="5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5"/>
      <c r="V720" s="2"/>
      <c r="W720" s="2"/>
      <c r="X720" s="2"/>
      <c r="Y720" s="2"/>
      <c r="Z720" s="2"/>
    </row>
    <row r="721" ht="15.75" customHeight="1">
      <c r="A721" s="5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5"/>
      <c r="V721" s="2"/>
      <c r="W721" s="2"/>
      <c r="X721" s="2"/>
      <c r="Y721" s="2"/>
      <c r="Z721" s="2"/>
    </row>
    <row r="722" ht="15.75" customHeight="1">
      <c r="A722" s="5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5"/>
      <c r="V722" s="2"/>
      <c r="W722" s="2"/>
      <c r="X722" s="2"/>
      <c r="Y722" s="2"/>
      <c r="Z722" s="2"/>
    </row>
    <row r="723" ht="15.75" customHeight="1">
      <c r="A723" s="5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5"/>
      <c r="V723" s="2"/>
      <c r="W723" s="2"/>
      <c r="X723" s="2"/>
      <c r="Y723" s="2"/>
      <c r="Z723" s="2"/>
    </row>
    <row r="724" ht="15.75" customHeight="1">
      <c r="A724" s="5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5"/>
      <c r="V724" s="2"/>
      <c r="W724" s="2"/>
      <c r="X724" s="2"/>
      <c r="Y724" s="2"/>
      <c r="Z724" s="2"/>
    </row>
    <row r="725" ht="15.75" customHeight="1">
      <c r="A725" s="5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5"/>
      <c r="V725" s="2"/>
      <c r="W725" s="2"/>
      <c r="X725" s="2"/>
      <c r="Y725" s="2"/>
      <c r="Z725" s="2"/>
    </row>
    <row r="726" ht="15.75" customHeight="1">
      <c r="A726" s="5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5"/>
      <c r="V726" s="2"/>
      <c r="W726" s="2"/>
      <c r="X726" s="2"/>
      <c r="Y726" s="2"/>
      <c r="Z726" s="2"/>
    </row>
    <row r="727" ht="15.75" customHeight="1">
      <c r="A727" s="5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5"/>
      <c r="V727" s="2"/>
      <c r="W727" s="2"/>
      <c r="X727" s="2"/>
      <c r="Y727" s="2"/>
      <c r="Z727" s="2"/>
    </row>
    <row r="728" ht="15.75" customHeight="1">
      <c r="A728" s="5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5"/>
      <c r="V728" s="2"/>
      <c r="W728" s="2"/>
      <c r="X728" s="2"/>
      <c r="Y728" s="2"/>
      <c r="Z728" s="2"/>
    </row>
    <row r="729" ht="15.75" customHeight="1">
      <c r="A729" s="5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5"/>
      <c r="V729" s="2"/>
      <c r="W729" s="2"/>
      <c r="X729" s="2"/>
      <c r="Y729" s="2"/>
      <c r="Z729" s="2"/>
    </row>
    <row r="730" ht="15.75" customHeight="1">
      <c r="A730" s="5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5"/>
      <c r="V730" s="2"/>
      <c r="W730" s="2"/>
      <c r="X730" s="2"/>
      <c r="Y730" s="2"/>
      <c r="Z730" s="2"/>
    </row>
    <row r="731" ht="15.75" customHeight="1">
      <c r="A731" s="5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5"/>
      <c r="V731" s="2"/>
      <c r="W731" s="2"/>
      <c r="X731" s="2"/>
      <c r="Y731" s="2"/>
      <c r="Z731" s="2"/>
    </row>
    <row r="732" ht="15.75" customHeight="1">
      <c r="A732" s="5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5"/>
      <c r="V732" s="2"/>
      <c r="W732" s="2"/>
      <c r="X732" s="2"/>
      <c r="Y732" s="2"/>
      <c r="Z732" s="2"/>
    </row>
    <row r="733" ht="15.75" customHeight="1">
      <c r="A733" s="5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5"/>
      <c r="V733" s="2"/>
      <c r="W733" s="2"/>
      <c r="X733" s="2"/>
      <c r="Y733" s="2"/>
      <c r="Z733" s="2"/>
    </row>
    <row r="734" ht="15.75" customHeight="1">
      <c r="A734" s="5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5"/>
      <c r="V734" s="2"/>
      <c r="W734" s="2"/>
      <c r="X734" s="2"/>
      <c r="Y734" s="2"/>
      <c r="Z734" s="2"/>
    </row>
    <row r="735" ht="15.75" customHeight="1">
      <c r="A735" s="5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5"/>
      <c r="V735" s="2"/>
      <c r="W735" s="2"/>
      <c r="X735" s="2"/>
      <c r="Y735" s="2"/>
      <c r="Z735" s="2"/>
    </row>
    <row r="736" ht="15.75" customHeight="1">
      <c r="A736" s="5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5"/>
      <c r="V736" s="2"/>
      <c r="W736" s="2"/>
      <c r="X736" s="2"/>
      <c r="Y736" s="2"/>
      <c r="Z736" s="2"/>
    </row>
    <row r="737" ht="15.75" customHeight="1">
      <c r="A737" s="5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5"/>
      <c r="V737" s="2"/>
      <c r="W737" s="2"/>
      <c r="X737" s="2"/>
      <c r="Y737" s="2"/>
      <c r="Z737" s="2"/>
    </row>
    <row r="738" ht="15.75" customHeight="1">
      <c r="A738" s="5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5"/>
      <c r="V738" s="2"/>
      <c r="W738" s="2"/>
      <c r="X738" s="2"/>
      <c r="Y738" s="2"/>
      <c r="Z738" s="2"/>
    </row>
    <row r="739" ht="15.75" customHeight="1">
      <c r="A739" s="5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5"/>
      <c r="V739" s="2"/>
      <c r="W739" s="2"/>
      <c r="X739" s="2"/>
      <c r="Y739" s="2"/>
      <c r="Z739" s="2"/>
    </row>
    <row r="740" ht="15.75" customHeight="1">
      <c r="A740" s="5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5"/>
      <c r="V740" s="2"/>
      <c r="W740" s="2"/>
      <c r="X740" s="2"/>
      <c r="Y740" s="2"/>
      <c r="Z740" s="2"/>
    </row>
    <row r="741" ht="15.75" customHeight="1">
      <c r="A741" s="5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5"/>
      <c r="V741" s="2"/>
      <c r="W741" s="2"/>
      <c r="X741" s="2"/>
      <c r="Y741" s="2"/>
      <c r="Z741" s="2"/>
    </row>
    <row r="742" ht="15.75" customHeight="1">
      <c r="A742" s="5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5"/>
      <c r="V742" s="2"/>
      <c r="W742" s="2"/>
      <c r="X742" s="2"/>
      <c r="Y742" s="2"/>
      <c r="Z742" s="2"/>
    </row>
    <row r="743" ht="15.75" customHeight="1">
      <c r="A743" s="5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5"/>
      <c r="V743" s="2"/>
      <c r="W743" s="2"/>
      <c r="X743" s="2"/>
      <c r="Y743" s="2"/>
      <c r="Z743" s="2"/>
    </row>
    <row r="744" ht="15.75" customHeight="1">
      <c r="A744" s="5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5"/>
      <c r="V744" s="2"/>
      <c r="W744" s="2"/>
      <c r="X744" s="2"/>
      <c r="Y744" s="2"/>
      <c r="Z744" s="2"/>
    </row>
    <row r="745" ht="15.75" customHeight="1">
      <c r="A745" s="5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5"/>
      <c r="V745" s="2"/>
      <c r="W745" s="2"/>
      <c r="X745" s="2"/>
      <c r="Y745" s="2"/>
      <c r="Z745" s="2"/>
    </row>
    <row r="746" ht="15.75" customHeight="1">
      <c r="A746" s="5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5"/>
      <c r="V746" s="2"/>
      <c r="W746" s="2"/>
      <c r="X746" s="2"/>
      <c r="Y746" s="2"/>
      <c r="Z746" s="2"/>
    </row>
    <row r="747" ht="15.75" customHeight="1">
      <c r="A747" s="5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5"/>
      <c r="V747" s="2"/>
      <c r="W747" s="2"/>
      <c r="X747" s="2"/>
      <c r="Y747" s="2"/>
      <c r="Z747" s="2"/>
    </row>
    <row r="748" ht="15.75" customHeight="1">
      <c r="A748" s="5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5"/>
      <c r="V748" s="2"/>
      <c r="W748" s="2"/>
      <c r="X748" s="2"/>
      <c r="Y748" s="2"/>
      <c r="Z748" s="2"/>
    </row>
    <row r="749" ht="15.75" customHeight="1">
      <c r="A749" s="5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5"/>
      <c r="V749" s="2"/>
      <c r="W749" s="2"/>
      <c r="X749" s="2"/>
      <c r="Y749" s="2"/>
      <c r="Z749" s="2"/>
    </row>
    <row r="750" ht="15.75" customHeight="1">
      <c r="A750" s="5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5"/>
      <c r="V750" s="2"/>
      <c r="W750" s="2"/>
      <c r="X750" s="2"/>
      <c r="Y750" s="2"/>
      <c r="Z750" s="2"/>
    </row>
    <row r="751" ht="15.75" customHeight="1">
      <c r="A751" s="5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5"/>
      <c r="V751" s="2"/>
      <c r="W751" s="2"/>
      <c r="X751" s="2"/>
      <c r="Y751" s="2"/>
      <c r="Z751" s="2"/>
    </row>
    <row r="752" ht="15.75" customHeight="1">
      <c r="A752" s="5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5"/>
      <c r="V752" s="2"/>
      <c r="W752" s="2"/>
      <c r="X752" s="2"/>
      <c r="Y752" s="2"/>
      <c r="Z752" s="2"/>
    </row>
    <row r="753" ht="15.75" customHeight="1">
      <c r="A753" s="5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5"/>
      <c r="V753" s="2"/>
      <c r="W753" s="2"/>
      <c r="X753" s="2"/>
      <c r="Y753" s="2"/>
      <c r="Z753" s="2"/>
    </row>
    <row r="754" ht="15.75" customHeight="1">
      <c r="A754" s="5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5"/>
      <c r="V754" s="2"/>
      <c r="W754" s="2"/>
      <c r="X754" s="2"/>
      <c r="Y754" s="2"/>
      <c r="Z754" s="2"/>
    </row>
    <row r="755" ht="15.75" customHeight="1">
      <c r="A755" s="5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5"/>
      <c r="V755" s="2"/>
      <c r="W755" s="2"/>
      <c r="X755" s="2"/>
      <c r="Y755" s="2"/>
      <c r="Z755" s="2"/>
    </row>
    <row r="756" ht="15.75" customHeight="1">
      <c r="A756" s="5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5"/>
      <c r="V756" s="2"/>
      <c r="W756" s="2"/>
      <c r="X756" s="2"/>
      <c r="Y756" s="2"/>
      <c r="Z756" s="2"/>
    </row>
    <row r="757" ht="15.75" customHeight="1">
      <c r="A757" s="5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5"/>
      <c r="V757" s="2"/>
      <c r="W757" s="2"/>
      <c r="X757" s="2"/>
      <c r="Y757" s="2"/>
      <c r="Z757" s="2"/>
    </row>
    <row r="758" ht="15.75" customHeight="1">
      <c r="A758" s="5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5"/>
      <c r="V758" s="2"/>
      <c r="W758" s="2"/>
      <c r="X758" s="2"/>
      <c r="Y758" s="2"/>
      <c r="Z758" s="2"/>
    </row>
    <row r="759" ht="15.75" customHeight="1">
      <c r="A759" s="5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5"/>
      <c r="V759" s="2"/>
      <c r="W759" s="2"/>
      <c r="X759" s="2"/>
      <c r="Y759" s="2"/>
      <c r="Z759" s="2"/>
    </row>
    <row r="760" ht="15.75" customHeight="1">
      <c r="A760" s="5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5"/>
      <c r="V760" s="2"/>
      <c r="W760" s="2"/>
      <c r="X760" s="2"/>
      <c r="Y760" s="2"/>
      <c r="Z760" s="2"/>
    </row>
    <row r="761" ht="15.75" customHeight="1">
      <c r="A761" s="5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5"/>
      <c r="V761" s="2"/>
      <c r="W761" s="2"/>
      <c r="X761" s="2"/>
      <c r="Y761" s="2"/>
      <c r="Z761" s="2"/>
    </row>
    <row r="762" ht="15.75" customHeight="1">
      <c r="A762" s="5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5"/>
      <c r="V762" s="2"/>
      <c r="W762" s="2"/>
      <c r="X762" s="2"/>
      <c r="Y762" s="2"/>
      <c r="Z762" s="2"/>
    </row>
    <row r="763" ht="15.75" customHeight="1">
      <c r="A763" s="5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5"/>
      <c r="V763" s="2"/>
      <c r="W763" s="2"/>
      <c r="X763" s="2"/>
      <c r="Y763" s="2"/>
      <c r="Z763" s="2"/>
    </row>
    <row r="764" ht="15.75" customHeight="1">
      <c r="A764" s="5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5"/>
      <c r="V764" s="2"/>
      <c r="W764" s="2"/>
      <c r="X764" s="2"/>
      <c r="Y764" s="2"/>
      <c r="Z764" s="2"/>
    </row>
    <row r="765" ht="15.75" customHeight="1">
      <c r="A765" s="5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5"/>
      <c r="V765" s="2"/>
      <c r="W765" s="2"/>
      <c r="X765" s="2"/>
      <c r="Y765" s="2"/>
      <c r="Z765" s="2"/>
    </row>
    <row r="766" ht="15.75" customHeight="1">
      <c r="A766" s="5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5"/>
      <c r="V766" s="2"/>
      <c r="W766" s="2"/>
      <c r="X766" s="2"/>
      <c r="Y766" s="2"/>
      <c r="Z766" s="2"/>
    </row>
    <row r="767" ht="15.75" customHeight="1">
      <c r="A767" s="5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5"/>
      <c r="V767" s="2"/>
      <c r="W767" s="2"/>
      <c r="X767" s="2"/>
      <c r="Y767" s="2"/>
      <c r="Z767" s="2"/>
    </row>
    <row r="768" ht="15.75" customHeight="1">
      <c r="A768" s="5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5"/>
      <c r="V768" s="2"/>
      <c r="W768" s="2"/>
      <c r="X768" s="2"/>
      <c r="Y768" s="2"/>
      <c r="Z768" s="2"/>
    </row>
    <row r="769" ht="15.75" customHeight="1">
      <c r="A769" s="5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5"/>
      <c r="V769" s="2"/>
      <c r="W769" s="2"/>
      <c r="X769" s="2"/>
      <c r="Y769" s="2"/>
      <c r="Z769" s="2"/>
    </row>
    <row r="770" ht="15.75" customHeight="1">
      <c r="A770" s="5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5"/>
      <c r="V770" s="2"/>
      <c r="W770" s="2"/>
      <c r="X770" s="2"/>
      <c r="Y770" s="2"/>
      <c r="Z770" s="2"/>
    </row>
    <row r="771" ht="15.75" customHeight="1">
      <c r="A771" s="5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5"/>
      <c r="V771" s="2"/>
      <c r="W771" s="2"/>
      <c r="X771" s="2"/>
      <c r="Y771" s="2"/>
      <c r="Z771" s="2"/>
    </row>
    <row r="772" ht="15.75" customHeight="1">
      <c r="A772" s="5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5"/>
      <c r="V772" s="2"/>
      <c r="W772" s="2"/>
      <c r="X772" s="2"/>
      <c r="Y772" s="2"/>
      <c r="Z772" s="2"/>
    </row>
    <row r="773" ht="15.75" customHeight="1">
      <c r="A773" s="5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5"/>
      <c r="V773" s="2"/>
      <c r="W773" s="2"/>
      <c r="X773" s="2"/>
      <c r="Y773" s="2"/>
      <c r="Z773" s="2"/>
    </row>
    <row r="774" ht="15.75" customHeight="1">
      <c r="A774" s="5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5"/>
      <c r="V774" s="2"/>
      <c r="W774" s="2"/>
      <c r="X774" s="2"/>
      <c r="Y774" s="2"/>
      <c r="Z774" s="2"/>
    </row>
    <row r="775" ht="15.75" customHeight="1">
      <c r="A775" s="5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5"/>
      <c r="V775" s="2"/>
      <c r="W775" s="2"/>
      <c r="X775" s="2"/>
      <c r="Y775" s="2"/>
      <c r="Z775" s="2"/>
    </row>
    <row r="776" ht="15.75" customHeight="1">
      <c r="A776" s="5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5"/>
      <c r="V776" s="2"/>
      <c r="W776" s="2"/>
      <c r="X776" s="2"/>
      <c r="Y776" s="2"/>
      <c r="Z776" s="2"/>
    </row>
    <row r="777" ht="15.75" customHeight="1">
      <c r="A777" s="5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5"/>
      <c r="V777" s="2"/>
      <c r="W777" s="2"/>
      <c r="X777" s="2"/>
      <c r="Y777" s="2"/>
      <c r="Z777" s="2"/>
    </row>
    <row r="778" ht="15.75" customHeight="1">
      <c r="A778" s="5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5"/>
      <c r="V778" s="2"/>
      <c r="W778" s="2"/>
      <c r="X778" s="2"/>
      <c r="Y778" s="2"/>
      <c r="Z778" s="2"/>
    </row>
    <row r="779" ht="15.75" customHeight="1">
      <c r="A779" s="5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5"/>
      <c r="V779" s="2"/>
      <c r="W779" s="2"/>
      <c r="X779" s="2"/>
      <c r="Y779" s="2"/>
      <c r="Z779" s="2"/>
    </row>
    <row r="780" ht="15.75" customHeight="1">
      <c r="A780" s="5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5"/>
      <c r="V780" s="2"/>
      <c r="W780" s="2"/>
      <c r="X780" s="2"/>
      <c r="Y780" s="2"/>
      <c r="Z780" s="2"/>
    </row>
    <row r="781" ht="15.75" customHeight="1">
      <c r="A781" s="5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5"/>
      <c r="V781" s="2"/>
      <c r="W781" s="2"/>
      <c r="X781" s="2"/>
      <c r="Y781" s="2"/>
      <c r="Z781" s="2"/>
    </row>
    <row r="782" ht="15.75" customHeight="1">
      <c r="A782" s="5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5"/>
      <c r="V782" s="2"/>
      <c r="W782" s="2"/>
      <c r="X782" s="2"/>
      <c r="Y782" s="2"/>
      <c r="Z782" s="2"/>
    </row>
    <row r="783" ht="15.75" customHeight="1">
      <c r="A783" s="5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5"/>
      <c r="V783" s="2"/>
      <c r="W783" s="2"/>
      <c r="X783" s="2"/>
      <c r="Y783" s="2"/>
      <c r="Z783" s="2"/>
    </row>
    <row r="784" ht="15.75" customHeight="1">
      <c r="A784" s="5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5"/>
      <c r="V784" s="2"/>
      <c r="W784" s="2"/>
      <c r="X784" s="2"/>
      <c r="Y784" s="2"/>
      <c r="Z784" s="2"/>
    </row>
    <row r="785" ht="15.75" customHeight="1">
      <c r="A785" s="5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5"/>
      <c r="V785" s="2"/>
      <c r="W785" s="2"/>
      <c r="X785" s="2"/>
      <c r="Y785" s="2"/>
      <c r="Z785" s="2"/>
    </row>
    <row r="786" ht="15.75" customHeight="1">
      <c r="A786" s="5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5"/>
      <c r="V786" s="2"/>
      <c r="W786" s="2"/>
      <c r="X786" s="2"/>
      <c r="Y786" s="2"/>
      <c r="Z786" s="2"/>
    </row>
    <row r="787" ht="15.75" customHeight="1">
      <c r="A787" s="5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5"/>
      <c r="V787" s="2"/>
      <c r="W787" s="2"/>
      <c r="X787" s="2"/>
      <c r="Y787" s="2"/>
      <c r="Z787" s="2"/>
    </row>
    <row r="788" ht="15.75" customHeight="1">
      <c r="A788" s="5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5"/>
      <c r="V788" s="2"/>
      <c r="W788" s="2"/>
      <c r="X788" s="2"/>
      <c r="Y788" s="2"/>
      <c r="Z788" s="2"/>
    </row>
    <row r="789" ht="15.75" customHeight="1">
      <c r="A789" s="5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5"/>
      <c r="V789" s="2"/>
      <c r="W789" s="2"/>
      <c r="X789" s="2"/>
      <c r="Y789" s="2"/>
      <c r="Z789" s="2"/>
    </row>
    <row r="790" ht="15.75" customHeight="1">
      <c r="A790" s="5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5"/>
      <c r="V790" s="2"/>
      <c r="W790" s="2"/>
      <c r="X790" s="2"/>
      <c r="Y790" s="2"/>
      <c r="Z790" s="2"/>
    </row>
    <row r="791" ht="15.75" customHeight="1">
      <c r="A791" s="5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5"/>
      <c r="V791" s="2"/>
      <c r="W791" s="2"/>
      <c r="X791" s="2"/>
      <c r="Y791" s="2"/>
      <c r="Z791" s="2"/>
    </row>
    <row r="792" ht="15.75" customHeight="1">
      <c r="A792" s="5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5"/>
      <c r="V792" s="2"/>
      <c r="W792" s="2"/>
      <c r="X792" s="2"/>
      <c r="Y792" s="2"/>
      <c r="Z792" s="2"/>
    </row>
    <row r="793" ht="15.75" customHeight="1">
      <c r="A793" s="5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5"/>
      <c r="V793" s="2"/>
      <c r="W793" s="2"/>
      <c r="X793" s="2"/>
      <c r="Y793" s="2"/>
      <c r="Z793" s="2"/>
    </row>
    <row r="794" ht="15.75" customHeight="1">
      <c r="A794" s="5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5"/>
      <c r="V794" s="2"/>
      <c r="W794" s="2"/>
      <c r="X794" s="2"/>
      <c r="Y794" s="2"/>
      <c r="Z794" s="2"/>
    </row>
    <row r="795" ht="15.75" customHeight="1">
      <c r="A795" s="5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5"/>
      <c r="V795" s="2"/>
      <c r="W795" s="2"/>
      <c r="X795" s="2"/>
      <c r="Y795" s="2"/>
      <c r="Z795" s="2"/>
    </row>
    <row r="796" ht="15.75" customHeight="1">
      <c r="A796" s="5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5"/>
      <c r="V796" s="2"/>
      <c r="W796" s="2"/>
      <c r="X796" s="2"/>
      <c r="Y796" s="2"/>
      <c r="Z796" s="2"/>
    </row>
    <row r="797" ht="15.75" customHeight="1">
      <c r="A797" s="5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5"/>
      <c r="V797" s="2"/>
      <c r="W797" s="2"/>
      <c r="X797" s="2"/>
      <c r="Y797" s="2"/>
      <c r="Z797" s="2"/>
    </row>
    <row r="798" ht="15.75" customHeight="1">
      <c r="A798" s="5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5"/>
      <c r="V798" s="2"/>
      <c r="W798" s="2"/>
      <c r="X798" s="2"/>
      <c r="Y798" s="2"/>
      <c r="Z798" s="2"/>
    </row>
    <row r="799" ht="15.75" customHeight="1">
      <c r="A799" s="5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5"/>
      <c r="V799" s="2"/>
      <c r="W799" s="2"/>
      <c r="X799" s="2"/>
      <c r="Y799" s="2"/>
      <c r="Z799" s="2"/>
    </row>
    <row r="800" ht="15.75" customHeight="1">
      <c r="A800" s="5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5"/>
      <c r="V800" s="2"/>
      <c r="W800" s="2"/>
      <c r="X800" s="2"/>
      <c r="Y800" s="2"/>
      <c r="Z800" s="2"/>
    </row>
    <row r="801" ht="15.75" customHeight="1">
      <c r="A801" s="5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5"/>
      <c r="V801" s="2"/>
      <c r="W801" s="2"/>
      <c r="X801" s="2"/>
      <c r="Y801" s="2"/>
      <c r="Z801" s="2"/>
    </row>
    <row r="802" ht="15.75" customHeight="1">
      <c r="A802" s="5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5"/>
      <c r="V802" s="2"/>
      <c r="W802" s="2"/>
      <c r="X802" s="2"/>
      <c r="Y802" s="2"/>
      <c r="Z802" s="2"/>
    </row>
    <row r="803" ht="15.75" customHeight="1">
      <c r="A803" s="5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5"/>
      <c r="V803" s="2"/>
      <c r="W803" s="2"/>
      <c r="X803" s="2"/>
      <c r="Y803" s="2"/>
      <c r="Z803" s="2"/>
    </row>
    <row r="804" ht="15.75" customHeight="1">
      <c r="A804" s="5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5"/>
      <c r="V804" s="2"/>
      <c r="W804" s="2"/>
      <c r="X804" s="2"/>
      <c r="Y804" s="2"/>
      <c r="Z804" s="2"/>
    </row>
    <row r="805" ht="15.75" customHeight="1">
      <c r="A805" s="5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5"/>
      <c r="V805" s="2"/>
      <c r="W805" s="2"/>
      <c r="X805" s="2"/>
      <c r="Y805" s="2"/>
      <c r="Z805" s="2"/>
    </row>
    <row r="806" ht="15.75" customHeight="1">
      <c r="A806" s="5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5"/>
      <c r="V806" s="2"/>
      <c r="W806" s="2"/>
      <c r="X806" s="2"/>
      <c r="Y806" s="2"/>
      <c r="Z806" s="2"/>
    </row>
    <row r="807" ht="15.75" customHeight="1">
      <c r="A807" s="5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5"/>
      <c r="V807" s="2"/>
      <c r="W807" s="2"/>
      <c r="X807" s="2"/>
      <c r="Y807" s="2"/>
      <c r="Z807" s="2"/>
    </row>
    <row r="808" ht="15.75" customHeight="1">
      <c r="A808" s="5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5"/>
      <c r="V808" s="2"/>
      <c r="W808" s="2"/>
      <c r="X808" s="2"/>
      <c r="Y808" s="2"/>
      <c r="Z808" s="2"/>
    </row>
    <row r="809" ht="15.75" customHeight="1">
      <c r="A809" s="5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5"/>
      <c r="V809" s="2"/>
      <c r="W809" s="2"/>
      <c r="X809" s="2"/>
      <c r="Y809" s="2"/>
      <c r="Z809" s="2"/>
    </row>
    <row r="810" ht="15.75" customHeight="1">
      <c r="A810" s="5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5"/>
      <c r="V810" s="2"/>
      <c r="W810" s="2"/>
      <c r="X810" s="2"/>
      <c r="Y810" s="2"/>
      <c r="Z810" s="2"/>
    </row>
    <row r="811" ht="15.75" customHeight="1">
      <c r="A811" s="5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5"/>
      <c r="V811" s="2"/>
      <c r="W811" s="2"/>
      <c r="X811" s="2"/>
      <c r="Y811" s="2"/>
      <c r="Z811" s="2"/>
    </row>
    <row r="812" ht="15.75" customHeight="1">
      <c r="A812" s="5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5"/>
      <c r="V812" s="2"/>
      <c r="W812" s="2"/>
      <c r="X812" s="2"/>
      <c r="Y812" s="2"/>
      <c r="Z812" s="2"/>
    </row>
    <row r="813" ht="15.75" customHeight="1">
      <c r="A813" s="5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5"/>
      <c r="V813" s="2"/>
      <c r="W813" s="2"/>
      <c r="X813" s="2"/>
      <c r="Y813" s="2"/>
      <c r="Z813" s="2"/>
    </row>
    <row r="814" ht="15.75" customHeight="1">
      <c r="A814" s="5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5"/>
      <c r="V814" s="2"/>
      <c r="W814" s="2"/>
      <c r="X814" s="2"/>
      <c r="Y814" s="2"/>
      <c r="Z814" s="2"/>
    </row>
    <row r="815" ht="15.75" customHeight="1">
      <c r="A815" s="5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5"/>
      <c r="V815" s="2"/>
      <c r="W815" s="2"/>
      <c r="X815" s="2"/>
      <c r="Y815" s="2"/>
      <c r="Z815" s="2"/>
    </row>
    <row r="816" ht="15.75" customHeight="1">
      <c r="A816" s="5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5"/>
      <c r="V816" s="2"/>
      <c r="W816" s="2"/>
      <c r="X816" s="2"/>
      <c r="Y816" s="2"/>
      <c r="Z816" s="2"/>
    </row>
    <row r="817" ht="15.75" customHeight="1">
      <c r="A817" s="5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5"/>
      <c r="V817" s="2"/>
      <c r="W817" s="2"/>
      <c r="X817" s="2"/>
      <c r="Y817" s="2"/>
      <c r="Z817" s="2"/>
    </row>
    <row r="818" ht="15.75" customHeight="1">
      <c r="A818" s="5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5"/>
      <c r="V818" s="2"/>
      <c r="W818" s="2"/>
      <c r="X818" s="2"/>
      <c r="Y818" s="2"/>
      <c r="Z818" s="2"/>
    </row>
    <row r="819" ht="15.75" customHeight="1">
      <c r="A819" s="5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5"/>
      <c r="V819" s="2"/>
      <c r="W819" s="2"/>
      <c r="X819" s="2"/>
      <c r="Y819" s="2"/>
      <c r="Z819" s="2"/>
    </row>
    <row r="820" ht="15.75" customHeight="1">
      <c r="A820" s="5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5"/>
      <c r="V820" s="2"/>
      <c r="W820" s="2"/>
      <c r="X820" s="2"/>
      <c r="Y820" s="2"/>
      <c r="Z820" s="2"/>
    </row>
    <row r="821" ht="15.75" customHeight="1">
      <c r="A821" s="5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5"/>
      <c r="V821" s="2"/>
      <c r="W821" s="2"/>
      <c r="X821" s="2"/>
      <c r="Y821" s="2"/>
      <c r="Z821" s="2"/>
    </row>
    <row r="822" ht="15.75" customHeight="1">
      <c r="A822" s="5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5"/>
      <c r="V822" s="2"/>
      <c r="W822" s="2"/>
      <c r="X822" s="2"/>
      <c r="Y822" s="2"/>
      <c r="Z822" s="2"/>
    </row>
    <row r="823" ht="15.75" customHeight="1">
      <c r="A823" s="5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5"/>
      <c r="V823" s="2"/>
      <c r="W823" s="2"/>
      <c r="X823" s="2"/>
      <c r="Y823" s="2"/>
      <c r="Z823" s="2"/>
    </row>
    <row r="824" ht="15.75" customHeight="1">
      <c r="A824" s="5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5"/>
      <c r="V824" s="2"/>
      <c r="W824" s="2"/>
      <c r="X824" s="2"/>
      <c r="Y824" s="2"/>
      <c r="Z824" s="2"/>
    </row>
    <row r="825" ht="15.75" customHeight="1">
      <c r="A825" s="5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5"/>
      <c r="V825" s="2"/>
      <c r="W825" s="2"/>
      <c r="X825" s="2"/>
      <c r="Y825" s="2"/>
      <c r="Z825" s="2"/>
    </row>
    <row r="826" ht="15.75" customHeight="1">
      <c r="A826" s="5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5"/>
      <c r="V826" s="2"/>
      <c r="W826" s="2"/>
      <c r="X826" s="2"/>
      <c r="Y826" s="2"/>
      <c r="Z826" s="2"/>
    </row>
    <row r="827" ht="15.75" customHeight="1">
      <c r="A827" s="5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5"/>
      <c r="V827" s="2"/>
      <c r="W827" s="2"/>
      <c r="X827" s="2"/>
      <c r="Y827" s="2"/>
      <c r="Z827" s="2"/>
    </row>
    <row r="828" ht="15.75" customHeight="1">
      <c r="A828" s="5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5"/>
      <c r="V828" s="2"/>
      <c r="W828" s="2"/>
      <c r="X828" s="2"/>
      <c r="Y828" s="2"/>
      <c r="Z828" s="2"/>
    </row>
    <row r="829" ht="15.75" customHeight="1">
      <c r="A829" s="5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5"/>
      <c r="V829" s="2"/>
      <c r="W829" s="2"/>
      <c r="X829" s="2"/>
      <c r="Y829" s="2"/>
      <c r="Z829" s="2"/>
    </row>
    <row r="830" ht="15.75" customHeight="1">
      <c r="A830" s="5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5"/>
      <c r="V830" s="2"/>
      <c r="W830" s="2"/>
      <c r="X830" s="2"/>
      <c r="Y830" s="2"/>
      <c r="Z830" s="2"/>
    </row>
    <row r="831" ht="15.75" customHeight="1">
      <c r="A831" s="5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5"/>
      <c r="V831" s="2"/>
      <c r="W831" s="2"/>
      <c r="X831" s="2"/>
      <c r="Y831" s="2"/>
      <c r="Z831" s="2"/>
    </row>
    <row r="832" ht="15.75" customHeight="1">
      <c r="A832" s="5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5"/>
      <c r="V832" s="2"/>
      <c r="W832" s="2"/>
      <c r="X832" s="2"/>
      <c r="Y832" s="2"/>
      <c r="Z832" s="2"/>
    </row>
    <row r="833" ht="15.75" customHeight="1">
      <c r="A833" s="5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5"/>
      <c r="V833" s="2"/>
      <c r="W833" s="2"/>
      <c r="X833" s="2"/>
      <c r="Y833" s="2"/>
      <c r="Z833" s="2"/>
    </row>
    <row r="834" ht="15.75" customHeight="1">
      <c r="A834" s="5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5"/>
      <c r="V834" s="2"/>
      <c r="W834" s="2"/>
      <c r="X834" s="2"/>
      <c r="Y834" s="2"/>
      <c r="Z834" s="2"/>
    </row>
    <row r="835" ht="15.75" customHeight="1">
      <c r="A835" s="5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5"/>
      <c r="V835" s="2"/>
      <c r="W835" s="2"/>
      <c r="X835" s="2"/>
      <c r="Y835" s="2"/>
      <c r="Z835" s="2"/>
    </row>
    <row r="836" ht="15.75" customHeight="1">
      <c r="A836" s="5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5"/>
      <c r="V836" s="2"/>
      <c r="W836" s="2"/>
      <c r="X836" s="2"/>
      <c r="Y836" s="2"/>
      <c r="Z836" s="2"/>
    </row>
    <row r="837" ht="15.75" customHeight="1">
      <c r="A837" s="5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5"/>
      <c r="V837" s="2"/>
      <c r="W837" s="2"/>
      <c r="X837" s="2"/>
      <c r="Y837" s="2"/>
      <c r="Z837" s="2"/>
    </row>
    <row r="838" ht="15.75" customHeight="1">
      <c r="A838" s="5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5"/>
      <c r="V838" s="2"/>
      <c r="W838" s="2"/>
      <c r="X838" s="2"/>
      <c r="Y838" s="2"/>
      <c r="Z838" s="2"/>
    </row>
    <row r="839" ht="15.75" customHeight="1">
      <c r="A839" s="5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5"/>
      <c r="V839" s="2"/>
      <c r="W839" s="2"/>
      <c r="X839" s="2"/>
      <c r="Y839" s="2"/>
      <c r="Z839" s="2"/>
    </row>
    <row r="840" ht="15.75" customHeight="1">
      <c r="A840" s="5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5"/>
      <c r="V840" s="2"/>
      <c r="W840" s="2"/>
      <c r="X840" s="2"/>
      <c r="Y840" s="2"/>
      <c r="Z840" s="2"/>
    </row>
    <row r="841" ht="15.75" customHeight="1">
      <c r="A841" s="5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5"/>
      <c r="V841" s="2"/>
      <c r="W841" s="2"/>
      <c r="X841" s="2"/>
      <c r="Y841" s="2"/>
      <c r="Z841" s="2"/>
    </row>
    <row r="842" ht="15.75" customHeight="1">
      <c r="A842" s="5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5"/>
      <c r="V842" s="2"/>
      <c r="W842" s="2"/>
      <c r="X842" s="2"/>
      <c r="Y842" s="2"/>
      <c r="Z842" s="2"/>
    </row>
    <row r="843" ht="15.75" customHeight="1">
      <c r="A843" s="5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5"/>
      <c r="V843" s="2"/>
      <c r="W843" s="2"/>
      <c r="X843" s="2"/>
      <c r="Y843" s="2"/>
      <c r="Z843" s="2"/>
    </row>
    <row r="844" ht="15.75" customHeight="1">
      <c r="A844" s="5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5"/>
      <c r="V844" s="2"/>
      <c r="W844" s="2"/>
      <c r="X844" s="2"/>
      <c r="Y844" s="2"/>
      <c r="Z844" s="2"/>
    </row>
    <row r="845" ht="15.75" customHeight="1">
      <c r="A845" s="5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5"/>
      <c r="V845" s="2"/>
      <c r="W845" s="2"/>
      <c r="X845" s="2"/>
      <c r="Y845" s="2"/>
      <c r="Z845" s="2"/>
    </row>
    <row r="846" ht="15.75" customHeight="1">
      <c r="A846" s="5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5"/>
      <c r="V846" s="2"/>
      <c r="W846" s="2"/>
      <c r="X846" s="2"/>
      <c r="Y846" s="2"/>
      <c r="Z846" s="2"/>
    </row>
    <row r="847" ht="15.75" customHeight="1">
      <c r="A847" s="5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5"/>
      <c r="V847" s="2"/>
      <c r="W847" s="2"/>
      <c r="X847" s="2"/>
      <c r="Y847" s="2"/>
      <c r="Z847" s="2"/>
    </row>
    <row r="848" ht="15.75" customHeight="1">
      <c r="A848" s="5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5"/>
      <c r="V848" s="2"/>
      <c r="W848" s="2"/>
      <c r="X848" s="2"/>
      <c r="Y848" s="2"/>
      <c r="Z848" s="2"/>
    </row>
    <row r="849" ht="15.75" customHeight="1">
      <c r="A849" s="5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5"/>
      <c r="V849" s="2"/>
      <c r="W849" s="2"/>
      <c r="X849" s="2"/>
      <c r="Y849" s="2"/>
      <c r="Z849" s="2"/>
    </row>
    <row r="850" ht="15.75" customHeight="1">
      <c r="A850" s="5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5"/>
      <c r="V850" s="2"/>
      <c r="W850" s="2"/>
      <c r="X850" s="2"/>
      <c r="Y850" s="2"/>
      <c r="Z850" s="2"/>
    </row>
    <row r="851" ht="15.75" customHeight="1">
      <c r="A851" s="5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5"/>
      <c r="V851" s="2"/>
      <c r="W851" s="2"/>
      <c r="X851" s="2"/>
      <c r="Y851" s="2"/>
      <c r="Z851" s="2"/>
    </row>
    <row r="852" ht="15.75" customHeight="1">
      <c r="A852" s="5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5"/>
      <c r="V852" s="2"/>
      <c r="W852" s="2"/>
      <c r="X852" s="2"/>
      <c r="Y852" s="2"/>
      <c r="Z852" s="2"/>
    </row>
    <row r="853" ht="15.75" customHeight="1">
      <c r="A853" s="5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5"/>
      <c r="V853" s="2"/>
      <c r="W853" s="2"/>
      <c r="X853" s="2"/>
      <c r="Y853" s="2"/>
      <c r="Z853" s="2"/>
    </row>
    <row r="854" ht="15.75" customHeight="1">
      <c r="A854" s="5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5"/>
      <c r="V854" s="2"/>
      <c r="W854" s="2"/>
      <c r="X854" s="2"/>
      <c r="Y854" s="2"/>
      <c r="Z854" s="2"/>
    </row>
    <row r="855" ht="15.75" customHeight="1">
      <c r="A855" s="5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5"/>
      <c r="V855" s="2"/>
      <c r="W855" s="2"/>
      <c r="X855" s="2"/>
      <c r="Y855" s="2"/>
      <c r="Z855" s="2"/>
    </row>
    <row r="856" ht="15.75" customHeight="1">
      <c r="A856" s="5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5"/>
      <c r="V856" s="2"/>
      <c r="W856" s="2"/>
      <c r="X856" s="2"/>
      <c r="Y856" s="2"/>
      <c r="Z856" s="2"/>
    </row>
    <row r="857" ht="15.75" customHeight="1">
      <c r="A857" s="5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5"/>
      <c r="V857" s="2"/>
      <c r="W857" s="2"/>
      <c r="X857" s="2"/>
      <c r="Y857" s="2"/>
      <c r="Z857" s="2"/>
    </row>
    <row r="858" ht="15.75" customHeight="1">
      <c r="A858" s="5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5"/>
      <c r="V858" s="2"/>
      <c r="W858" s="2"/>
      <c r="X858" s="2"/>
      <c r="Y858" s="2"/>
      <c r="Z858" s="2"/>
    </row>
    <row r="859" ht="15.75" customHeight="1">
      <c r="A859" s="5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5"/>
      <c r="V859" s="2"/>
      <c r="W859" s="2"/>
      <c r="X859" s="2"/>
      <c r="Y859" s="2"/>
      <c r="Z859" s="2"/>
    </row>
    <row r="860" ht="15.75" customHeight="1">
      <c r="A860" s="5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5"/>
      <c r="V860" s="2"/>
      <c r="W860" s="2"/>
      <c r="X860" s="2"/>
      <c r="Y860" s="2"/>
      <c r="Z860" s="2"/>
    </row>
    <row r="861" ht="15.75" customHeight="1">
      <c r="A861" s="5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5"/>
      <c r="V861" s="2"/>
      <c r="W861" s="2"/>
      <c r="X861" s="2"/>
      <c r="Y861" s="2"/>
      <c r="Z861" s="2"/>
    </row>
    <row r="862" ht="15.75" customHeight="1">
      <c r="A862" s="5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5"/>
      <c r="V862" s="2"/>
      <c r="W862" s="2"/>
      <c r="X862" s="2"/>
      <c r="Y862" s="2"/>
      <c r="Z862" s="2"/>
    </row>
    <row r="863" ht="15.75" customHeight="1">
      <c r="A863" s="5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5"/>
      <c r="V863" s="2"/>
      <c r="W863" s="2"/>
      <c r="X863" s="2"/>
      <c r="Y863" s="2"/>
      <c r="Z863" s="2"/>
    </row>
    <row r="864" ht="15.75" customHeight="1">
      <c r="A864" s="5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5"/>
      <c r="V864" s="2"/>
      <c r="W864" s="2"/>
      <c r="X864" s="2"/>
      <c r="Y864" s="2"/>
      <c r="Z864" s="2"/>
    </row>
    <row r="865" ht="15.75" customHeight="1">
      <c r="A865" s="5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5"/>
      <c r="V865" s="2"/>
      <c r="W865" s="2"/>
      <c r="X865" s="2"/>
      <c r="Y865" s="2"/>
      <c r="Z865" s="2"/>
    </row>
    <row r="866" ht="15.75" customHeight="1">
      <c r="A866" s="5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5"/>
      <c r="V866" s="2"/>
      <c r="W866" s="2"/>
      <c r="X866" s="2"/>
      <c r="Y866" s="2"/>
      <c r="Z866" s="2"/>
    </row>
    <row r="867" ht="15.75" customHeight="1">
      <c r="A867" s="5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5"/>
      <c r="V867" s="2"/>
      <c r="W867" s="2"/>
      <c r="X867" s="2"/>
      <c r="Y867" s="2"/>
      <c r="Z867" s="2"/>
    </row>
    <row r="868" ht="15.75" customHeight="1">
      <c r="A868" s="5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5"/>
      <c r="V868" s="2"/>
      <c r="W868" s="2"/>
      <c r="X868" s="2"/>
      <c r="Y868" s="2"/>
      <c r="Z868" s="2"/>
    </row>
    <row r="869" ht="15.75" customHeight="1">
      <c r="A869" s="5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5"/>
      <c r="V869" s="2"/>
      <c r="W869" s="2"/>
      <c r="X869" s="2"/>
      <c r="Y869" s="2"/>
      <c r="Z869" s="2"/>
    </row>
    <row r="870" ht="15.75" customHeight="1">
      <c r="A870" s="5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5"/>
      <c r="V870" s="2"/>
      <c r="W870" s="2"/>
      <c r="X870" s="2"/>
      <c r="Y870" s="2"/>
      <c r="Z870" s="2"/>
    </row>
    <row r="871" ht="15.75" customHeight="1">
      <c r="A871" s="5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5"/>
      <c r="V871" s="2"/>
      <c r="W871" s="2"/>
      <c r="X871" s="2"/>
      <c r="Y871" s="2"/>
      <c r="Z871" s="2"/>
    </row>
    <row r="872" ht="15.75" customHeight="1">
      <c r="A872" s="5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5"/>
      <c r="V872" s="2"/>
      <c r="W872" s="2"/>
      <c r="X872" s="2"/>
      <c r="Y872" s="2"/>
      <c r="Z872" s="2"/>
    </row>
    <row r="873" ht="15.75" customHeight="1">
      <c r="A873" s="5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5"/>
      <c r="V873" s="2"/>
      <c r="W873" s="2"/>
      <c r="X873" s="2"/>
      <c r="Y873" s="2"/>
      <c r="Z873" s="2"/>
    </row>
    <row r="874" ht="15.75" customHeight="1">
      <c r="A874" s="5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5"/>
      <c r="V874" s="2"/>
      <c r="W874" s="2"/>
      <c r="X874" s="2"/>
      <c r="Y874" s="2"/>
      <c r="Z874" s="2"/>
    </row>
    <row r="875" ht="15.75" customHeight="1">
      <c r="A875" s="5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5"/>
      <c r="V875" s="2"/>
      <c r="W875" s="2"/>
      <c r="X875" s="2"/>
      <c r="Y875" s="2"/>
      <c r="Z875" s="2"/>
    </row>
    <row r="876" ht="15.75" customHeight="1">
      <c r="A876" s="5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5"/>
      <c r="V876" s="2"/>
      <c r="W876" s="2"/>
      <c r="X876" s="2"/>
      <c r="Y876" s="2"/>
      <c r="Z876" s="2"/>
    </row>
    <row r="877" ht="15.75" customHeight="1">
      <c r="A877" s="5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5"/>
      <c r="V877" s="2"/>
      <c r="W877" s="2"/>
      <c r="X877" s="2"/>
      <c r="Y877" s="2"/>
      <c r="Z877" s="2"/>
    </row>
    <row r="878" ht="15.75" customHeight="1">
      <c r="A878" s="5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5"/>
      <c r="V878" s="2"/>
      <c r="W878" s="2"/>
      <c r="X878" s="2"/>
      <c r="Y878" s="2"/>
      <c r="Z878" s="2"/>
    </row>
    <row r="879" ht="15.75" customHeight="1">
      <c r="A879" s="5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5"/>
      <c r="V879" s="2"/>
      <c r="W879" s="2"/>
      <c r="X879" s="2"/>
      <c r="Y879" s="2"/>
      <c r="Z879" s="2"/>
    </row>
    <row r="880" ht="15.75" customHeight="1">
      <c r="A880" s="5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5"/>
      <c r="V880" s="2"/>
      <c r="W880" s="2"/>
      <c r="X880" s="2"/>
      <c r="Y880" s="2"/>
      <c r="Z880" s="2"/>
    </row>
    <row r="881" ht="15.75" customHeight="1">
      <c r="A881" s="5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5"/>
      <c r="V881" s="2"/>
      <c r="W881" s="2"/>
      <c r="X881" s="2"/>
      <c r="Y881" s="2"/>
      <c r="Z881" s="2"/>
    </row>
    <row r="882" ht="15.75" customHeight="1">
      <c r="A882" s="5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5"/>
      <c r="V882" s="2"/>
      <c r="W882" s="2"/>
      <c r="X882" s="2"/>
      <c r="Y882" s="2"/>
      <c r="Z882" s="2"/>
    </row>
    <row r="883" ht="15.75" customHeight="1">
      <c r="A883" s="5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5"/>
      <c r="V883" s="2"/>
      <c r="W883" s="2"/>
      <c r="X883" s="2"/>
      <c r="Y883" s="2"/>
      <c r="Z883" s="2"/>
    </row>
    <row r="884" ht="15.75" customHeight="1">
      <c r="A884" s="5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5"/>
      <c r="V884" s="2"/>
      <c r="W884" s="2"/>
      <c r="X884" s="2"/>
      <c r="Y884" s="2"/>
      <c r="Z884" s="2"/>
    </row>
    <row r="885" ht="15.75" customHeight="1">
      <c r="A885" s="5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5"/>
      <c r="V885" s="2"/>
      <c r="W885" s="2"/>
      <c r="X885" s="2"/>
      <c r="Y885" s="2"/>
      <c r="Z885" s="2"/>
    </row>
    <row r="886" ht="15.75" customHeight="1">
      <c r="A886" s="5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5"/>
      <c r="V886" s="2"/>
      <c r="W886" s="2"/>
      <c r="X886" s="2"/>
      <c r="Y886" s="2"/>
      <c r="Z886" s="2"/>
    </row>
    <row r="887" ht="15.75" customHeight="1">
      <c r="A887" s="5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5"/>
      <c r="V887" s="2"/>
      <c r="W887" s="2"/>
      <c r="X887" s="2"/>
      <c r="Y887" s="2"/>
      <c r="Z887" s="2"/>
    </row>
    <row r="888" ht="15.75" customHeight="1">
      <c r="A888" s="5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5"/>
      <c r="V888" s="2"/>
      <c r="W888" s="2"/>
      <c r="X888" s="2"/>
      <c r="Y888" s="2"/>
      <c r="Z888" s="2"/>
    </row>
    <row r="889" ht="15.75" customHeight="1">
      <c r="A889" s="5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5"/>
      <c r="V889" s="2"/>
      <c r="W889" s="2"/>
      <c r="X889" s="2"/>
      <c r="Y889" s="2"/>
      <c r="Z889" s="2"/>
    </row>
    <row r="890" ht="15.75" customHeight="1">
      <c r="A890" s="5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5"/>
      <c r="V890" s="2"/>
      <c r="W890" s="2"/>
      <c r="X890" s="2"/>
      <c r="Y890" s="2"/>
      <c r="Z890" s="2"/>
    </row>
    <row r="891" ht="15.75" customHeight="1">
      <c r="A891" s="5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5"/>
      <c r="V891" s="2"/>
      <c r="W891" s="2"/>
      <c r="X891" s="2"/>
      <c r="Y891" s="2"/>
      <c r="Z891" s="2"/>
    </row>
    <row r="892" ht="15.75" customHeight="1">
      <c r="A892" s="5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5"/>
      <c r="V892" s="2"/>
      <c r="W892" s="2"/>
      <c r="X892" s="2"/>
      <c r="Y892" s="2"/>
      <c r="Z892" s="2"/>
    </row>
    <row r="893" ht="15.75" customHeight="1">
      <c r="A893" s="5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5"/>
      <c r="V893" s="2"/>
      <c r="W893" s="2"/>
      <c r="X893" s="2"/>
      <c r="Y893" s="2"/>
      <c r="Z893" s="2"/>
    </row>
    <row r="894" ht="15.75" customHeight="1">
      <c r="A894" s="5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5"/>
      <c r="V894" s="2"/>
      <c r="W894" s="2"/>
      <c r="X894" s="2"/>
      <c r="Y894" s="2"/>
      <c r="Z894" s="2"/>
    </row>
    <row r="895" ht="15.75" customHeight="1">
      <c r="A895" s="5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5"/>
      <c r="V895" s="2"/>
      <c r="W895" s="2"/>
      <c r="X895" s="2"/>
      <c r="Y895" s="2"/>
      <c r="Z895" s="2"/>
    </row>
    <row r="896" ht="15.75" customHeight="1">
      <c r="A896" s="5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5"/>
      <c r="V896" s="2"/>
      <c r="W896" s="2"/>
      <c r="X896" s="2"/>
      <c r="Y896" s="2"/>
      <c r="Z896" s="2"/>
    </row>
    <row r="897" ht="15.75" customHeight="1">
      <c r="A897" s="5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5"/>
      <c r="V897" s="2"/>
      <c r="W897" s="2"/>
      <c r="X897" s="2"/>
      <c r="Y897" s="2"/>
      <c r="Z897" s="2"/>
    </row>
    <row r="898" ht="15.75" customHeight="1">
      <c r="A898" s="5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5"/>
      <c r="V898" s="2"/>
      <c r="W898" s="2"/>
      <c r="X898" s="2"/>
      <c r="Y898" s="2"/>
      <c r="Z898" s="2"/>
    </row>
    <row r="899" ht="15.75" customHeight="1">
      <c r="A899" s="5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5"/>
      <c r="V899" s="2"/>
      <c r="W899" s="2"/>
      <c r="X899" s="2"/>
      <c r="Y899" s="2"/>
      <c r="Z899" s="2"/>
    </row>
    <row r="900" ht="15.75" customHeight="1">
      <c r="A900" s="5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5"/>
      <c r="V900" s="2"/>
      <c r="W900" s="2"/>
      <c r="X900" s="2"/>
      <c r="Y900" s="2"/>
      <c r="Z900" s="2"/>
    </row>
    <row r="901" ht="15.75" customHeight="1">
      <c r="A901" s="5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5"/>
      <c r="V901" s="2"/>
      <c r="W901" s="2"/>
      <c r="X901" s="2"/>
      <c r="Y901" s="2"/>
      <c r="Z901" s="2"/>
    </row>
    <row r="902" ht="15.75" customHeight="1">
      <c r="A902" s="5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5"/>
      <c r="V902" s="2"/>
      <c r="W902" s="2"/>
      <c r="X902" s="2"/>
      <c r="Y902" s="2"/>
      <c r="Z902" s="2"/>
    </row>
    <row r="903" ht="15.75" customHeight="1">
      <c r="A903" s="5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5"/>
      <c r="V903" s="2"/>
      <c r="W903" s="2"/>
      <c r="X903" s="2"/>
      <c r="Y903" s="2"/>
      <c r="Z903" s="2"/>
    </row>
    <row r="904" ht="15.75" customHeight="1">
      <c r="A904" s="5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5"/>
      <c r="V904" s="2"/>
      <c r="W904" s="2"/>
      <c r="X904" s="2"/>
      <c r="Y904" s="2"/>
      <c r="Z904" s="2"/>
    </row>
    <row r="905" ht="15.75" customHeight="1">
      <c r="A905" s="5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5"/>
      <c r="V905" s="2"/>
      <c r="W905" s="2"/>
      <c r="X905" s="2"/>
      <c r="Y905" s="2"/>
      <c r="Z905" s="2"/>
    </row>
    <row r="906" ht="15.75" customHeight="1">
      <c r="A906" s="5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5"/>
      <c r="V906" s="2"/>
      <c r="W906" s="2"/>
      <c r="X906" s="2"/>
      <c r="Y906" s="2"/>
      <c r="Z906" s="2"/>
    </row>
    <row r="907" ht="15.75" customHeight="1">
      <c r="A907" s="5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5"/>
      <c r="V907" s="2"/>
      <c r="W907" s="2"/>
      <c r="X907" s="2"/>
      <c r="Y907" s="2"/>
      <c r="Z907" s="2"/>
    </row>
    <row r="908" ht="15.75" customHeight="1">
      <c r="A908" s="5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5"/>
      <c r="V908" s="2"/>
      <c r="W908" s="2"/>
      <c r="X908" s="2"/>
      <c r="Y908" s="2"/>
      <c r="Z908" s="2"/>
    </row>
    <row r="909" ht="15.75" customHeight="1">
      <c r="A909" s="5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5"/>
      <c r="V909" s="2"/>
      <c r="W909" s="2"/>
      <c r="X909" s="2"/>
      <c r="Y909" s="2"/>
      <c r="Z909" s="2"/>
    </row>
    <row r="910" ht="15.75" customHeight="1">
      <c r="A910" s="5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5"/>
      <c r="V910" s="2"/>
      <c r="W910" s="2"/>
      <c r="X910" s="2"/>
      <c r="Y910" s="2"/>
      <c r="Z910" s="2"/>
    </row>
    <row r="911" ht="15.75" customHeight="1">
      <c r="A911" s="5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5"/>
      <c r="V911" s="2"/>
      <c r="W911" s="2"/>
      <c r="X911" s="2"/>
      <c r="Y911" s="2"/>
      <c r="Z911" s="2"/>
    </row>
    <row r="912" ht="15.75" customHeight="1">
      <c r="A912" s="5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5"/>
      <c r="V912" s="2"/>
      <c r="W912" s="2"/>
      <c r="X912" s="2"/>
      <c r="Y912" s="2"/>
      <c r="Z912" s="2"/>
    </row>
    <row r="913" ht="15.75" customHeight="1">
      <c r="A913" s="5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5"/>
      <c r="V913" s="2"/>
      <c r="W913" s="2"/>
      <c r="X913" s="2"/>
      <c r="Y913" s="2"/>
      <c r="Z913" s="2"/>
    </row>
    <row r="914" ht="15.75" customHeight="1">
      <c r="A914" s="5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5"/>
      <c r="V914" s="2"/>
      <c r="W914" s="2"/>
      <c r="X914" s="2"/>
      <c r="Y914" s="2"/>
      <c r="Z914" s="2"/>
    </row>
    <row r="915" ht="15.75" customHeight="1">
      <c r="A915" s="5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5"/>
      <c r="V915" s="2"/>
      <c r="W915" s="2"/>
      <c r="X915" s="2"/>
      <c r="Y915" s="2"/>
      <c r="Z915" s="2"/>
    </row>
    <row r="916" ht="15.75" customHeight="1">
      <c r="A916" s="5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5"/>
      <c r="V916" s="2"/>
      <c r="W916" s="2"/>
      <c r="X916" s="2"/>
      <c r="Y916" s="2"/>
      <c r="Z916" s="2"/>
    </row>
    <row r="917" ht="15.75" customHeight="1">
      <c r="A917" s="5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5"/>
      <c r="V917" s="2"/>
      <c r="W917" s="2"/>
      <c r="X917" s="2"/>
      <c r="Y917" s="2"/>
      <c r="Z917" s="2"/>
    </row>
    <row r="918" ht="15.75" customHeight="1">
      <c r="A918" s="5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5"/>
      <c r="V918" s="2"/>
      <c r="W918" s="2"/>
      <c r="X918" s="2"/>
      <c r="Y918" s="2"/>
      <c r="Z918" s="2"/>
    </row>
    <row r="919" ht="15.75" customHeight="1">
      <c r="A919" s="5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5"/>
      <c r="V919" s="2"/>
      <c r="W919" s="2"/>
      <c r="X919" s="2"/>
      <c r="Y919" s="2"/>
      <c r="Z919" s="2"/>
    </row>
    <row r="920" ht="15.75" customHeight="1">
      <c r="A920" s="5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5"/>
      <c r="V920" s="2"/>
      <c r="W920" s="2"/>
      <c r="X920" s="2"/>
      <c r="Y920" s="2"/>
      <c r="Z920" s="2"/>
    </row>
    <row r="921" ht="15.75" customHeight="1">
      <c r="A921" s="5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5"/>
      <c r="V921" s="2"/>
      <c r="W921" s="2"/>
      <c r="X921" s="2"/>
      <c r="Y921" s="2"/>
      <c r="Z921" s="2"/>
    </row>
    <row r="922" ht="15.75" customHeight="1">
      <c r="A922" s="5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5"/>
      <c r="V922" s="2"/>
      <c r="W922" s="2"/>
      <c r="X922" s="2"/>
      <c r="Y922" s="2"/>
      <c r="Z922" s="2"/>
    </row>
    <row r="923" ht="15.75" customHeight="1">
      <c r="A923" s="5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5"/>
      <c r="V923" s="2"/>
      <c r="W923" s="2"/>
      <c r="X923" s="2"/>
      <c r="Y923" s="2"/>
      <c r="Z923" s="2"/>
    </row>
    <row r="924" ht="15.75" customHeight="1">
      <c r="A924" s="5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5"/>
      <c r="V924" s="2"/>
      <c r="W924" s="2"/>
      <c r="X924" s="2"/>
      <c r="Y924" s="2"/>
      <c r="Z924" s="2"/>
    </row>
    <row r="925" ht="15.75" customHeight="1">
      <c r="A925" s="5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5"/>
      <c r="V925" s="2"/>
      <c r="W925" s="2"/>
      <c r="X925" s="2"/>
      <c r="Y925" s="2"/>
      <c r="Z925" s="2"/>
    </row>
    <row r="926" ht="15.75" customHeight="1">
      <c r="A926" s="5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5"/>
      <c r="V926" s="2"/>
      <c r="W926" s="2"/>
      <c r="X926" s="2"/>
      <c r="Y926" s="2"/>
      <c r="Z926" s="2"/>
    </row>
    <row r="927" ht="15.75" customHeight="1">
      <c r="A927" s="5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5"/>
      <c r="V927" s="2"/>
      <c r="W927" s="2"/>
      <c r="X927" s="2"/>
      <c r="Y927" s="2"/>
      <c r="Z927" s="2"/>
    </row>
    <row r="928" ht="15.75" customHeight="1">
      <c r="A928" s="5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5"/>
      <c r="V928" s="2"/>
      <c r="W928" s="2"/>
      <c r="X928" s="2"/>
      <c r="Y928" s="2"/>
      <c r="Z928" s="2"/>
    </row>
    <row r="929" ht="15.75" customHeight="1">
      <c r="A929" s="5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5"/>
      <c r="V929" s="2"/>
      <c r="W929" s="2"/>
      <c r="X929" s="2"/>
      <c r="Y929" s="2"/>
      <c r="Z929" s="2"/>
    </row>
    <row r="930" ht="15.75" customHeight="1">
      <c r="A930" s="5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5"/>
      <c r="V930" s="2"/>
      <c r="W930" s="2"/>
      <c r="X930" s="2"/>
      <c r="Y930" s="2"/>
      <c r="Z930" s="2"/>
    </row>
    <row r="931" ht="15.75" customHeight="1">
      <c r="A931" s="5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5"/>
      <c r="V931" s="2"/>
      <c r="W931" s="2"/>
      <c r="X931" s="2"/>
      <c r="Y931" s="2"/>
      <c r="Z931" s="2"/>
    </row>
    <row r="932" ht="15.75" customHeight="1">
      <c r="A932" s="5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5"/>
      <c r="V932" s="2"/>
      <c r="W932" s="2"/>
      <c r="X932" s="2"/>
      <c r="Y932" s="2"/>
      <c r="Z932" s="2"/>
    </row>
    <row r="933" ht="15.75" customHeight="1">
      <c r="A933" s="5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5"/>
      <c r="V933" s="2"/>
      <c r="W933" s="2"/>
      <c r="X933" s="2"/>
      <c r="Y933" s="2"/>
      <c r="Z933" s="2"/>
    </row>
    <row r="934" ht="15.75" customHeight="1">
      <c r="A934" s="5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5"/>
      <c r="V934" s="2"/>
      <c r="W934" s="2"/>
      <c r="X934" s="2"/>
      <c r="Y934" s="2"/>
      <c r="Z934" s="2"/>
    </row>
    <row r="935" ht="15.75" customHeight="1">
      <c r="A935" s="5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5"/>
      <c r="V935" s="2"/>
      <c r="W935" s="2"/>
      <c r="X935" s="2"/>
      <c r="Y935" s="2"/>
      <c r="Z935" s="2"/>
    </row>
    <row r="936" ht="15.75" customHeight="1">
      <c r="A936" s="5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5"/>
      <c r="V936" s="2"/>
      <c r="W936" s="2"/>
      <c r="X936" s="2"/>
      <c r="Y936" s="2"/>
      <c r="Z936" s="2"/>
    </row>
    <row r="937" ht="15.75" customHeight="1">
      <c r="A937" s="5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5"/>
      <c r="V937" s="2"/>
      <c r="W937" s="2"/>
      <c r="X937" s="2"/>
      <c r="Y937" s="2"/>
      <c r="Z937" s="2"/>
    </row>
    <row r="938" ht="15.75" customHeight="1">
      <c r="A938" s="5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5"/>
      <c r="V938" s="2"/>
      <c r="W938" s="2"/>
      <c r="X938" s="2"/>
      <c r="Y938" s="2"/>
      <c r="Z938" s="2"/>
    </row>
    <row r="939" ht="15.75" customHeight="1">
      <c r="A939" s="5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5"/>
      <c r="V939" s="2"/>
      <c r="W939" s="2"/>
      <c r="X939" s="2"/>
      <c r="Y939" s="2"/>
      <c r="Z939" s="2"/>
    </row>
    <row r="940" ht="15.75" customHeight="1">
      <c r="A940" s="5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5"/>
      <c r="V940" s="2"/>
      <c r="W940" s="2"/>
      <c r="X940" s="2"/>
      <c r="Y940" s="2"/>
      <c r="Z940" s="2"/>
    </row>
    <row r="941" ht="15.75" customHeight="1">
      <c r="A941" s="5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5"/>
      <c r="V941" s="2"/>
      <c r="W941" s="2"/>
      <c r="X941" s="2"/>
      <c r="Y941" s="2"/>
      <c r="Z941" s="2"/>
    </row>
    <row r="942" ht="15.75" customHeight="1">
      <c r="A942" s="5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5"/>
      <c r="V942" s="2"/>
      <c r="W942" s="2"/>
      <c r="X942" s="2"/>
      <c r="Y942" s="2"/>
      <c r="Z942" s="2"/>
    </row>
    <row r="943" ht="15.75" customHeight="1">
      <c r="A943" s="5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5"/>
      <c r="V943" s="2"/>
      <c r="W943" s="2"/>
      <c r="X943" s="2"/>
      <c r="Y943" s="2"/>
      <c r="Z943" s="2"/>
    </row>
    <row r="944" ht="15.75" customHeight="1">
      <c r="A944" s="5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5"/>
      <c r="V944" s="2"/>
      <c r="W944" s="2"/>
      <c r="X944" s="2"/>
      <c r="Y944" s="2"/>
      <c r="Z944" s="2"/>
    </row>
    <row r="945" ht="15.75" customHeight="1">
      <c r="A945" s="5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5"/>
      <c r="V945" s="2"/>
      <c r="W945" s="2"/>
      <c r="X945" s="2"/>
      <c r="Y945" s="2"/>
      <c r="Z945" s="2"/>
    </row>
    <row r="946" ht="15.75" customHeight="1">
      <c r="A946" s="5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5"/>
      <c r="V946" s="2"/>
      <c r="W946" s="2"/>
      <c r="X946" s="2"/>
      <c r="Y946" s="2"/>
      <c r="Z946" s="2"/>
    </row>
    <row r="947" ht="15.75" customHeight="1">
      <c r="A947" s="5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5"/>
      <c r="V947" s="2"/>
      <c r="W947" s="2"/>
      <c r="X947" s="2"/>
      <c r="Y947" s="2"/>
      <c r="Z947" s="2"/>
    </row>
    <row r="948" ht="15.75" customHeight="1">
      <c r="A948" s="5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5"/>
      <c r="V948" s="2"/>
      <c r="W948" s="2"/>
      <c r="X948" s="2"/>
      <c r="Y948" s="2"/>
      <c r="Z948" s="2"/>
    </row>
    <row r="949" ht="15.75" customHeight="1">
      <c r="A949" s="5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5"/>
      <c r="V949" s="2"/>
      <c r="W949" s="2"/>
      <c r="X949" s="2"/>
      <c r="Y949" s="2"/>
      <c r="Z949" s="2"/>
    </row>
    <row r="950" ht="15.75" customHeight="1">
      <c r="A950" s="5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5"/>
      <c r="V950" s="2"/>
      <c r="W950" s="2"/>
      <c r="X950" s="2"/>
      <c r="Y950" s="2"/>
      <c r="Z950" s="2"/>
    </row>
    <row r="951" ht="15.75" customHeight="1">
      <c r="A951" s="5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5"/>
      <c r="V951" s="2"/>
      <c r="W951" s="2"/>
      <c r="X951" s="2"/>
      <c r="Y951" s="2"/>
      <c r="Z951" s="2"/>
    </row>
    <row r="952" ht="15.75" customHeight="1">
      <c r="A952" s="5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5"/>
      <c r="V952" s="2"/>
      <c r="W952" s="2"/>
      <c r="X952" s="2"/>
      <c r="Y952" s="2"/>
      <c r="Z952" s="2"/>
    </row>
    <row r="953" ht="15.75" customHeight="1">
      <c r="A953" s="5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5"/>
      <c r="V953" s="2"/>
      <c r="W953" s="2"/>
      <c r="X953" s="2"/>
      <c r="Y953" s="2"/>
      <c r="Z953" s="2"/>
    </row>
    <row r="954" ht="15.75" customHeight="1">
      <c r="A954" s="5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5"/>
      <c r="V954" s="2"/>
      <c r="W954" s="2"/>
      <c r="X954" s="2"/>
      <c r="Y954" s="2"/>
      <c r="Z954" s="2"/>
    </row>
    <row r="955" ht="15.75" customHeight="1">
      <c r="A955" s="5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5"/>
      <c r="V955" s="2"/>
      <c r="W955" s="2"/>
      <c r="X955" s="2"/>
      <c r="Y955" s="2"/>
      <c r="Z955" s="2"/>
    </row>
    <row r="956" ht="15.75" customHeight="1">
      <c r="A956" s="5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5"/>
      <c r="V956" s="2"/>
      <c r="W956" s="2"/>
      <c r="X956" s="2"/>
      <c r="Y956" s="2"/>
      <c r="Z956" s="2"/>
    </row>
    <row r="957" ht="15.75" customHeight="1">
      <c r="A957" s="5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5"/>
      <c r="V957" s="2"/>
      <c r="W957" s="2"/>
      <c r="X957" s="2"/>
      <c r="Y957" s="2"/>
      <c r="Z957" s="2"/>
    </row>
    <row r="958" ht="15.75" customHeight="1">
      <c r="A958" s="5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5"/>
      <c r="V958" s="2"/>
      <c r="W958" s="2"/>
      <c r="X958" s="2"/>
      <c r="Y958" s="2"/>
      <c r="Z958" s="2"/>
    </row>
    <row r="959" ht="15.75" customHeight="1">
      <c r="A959" s="5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5"/>
      <c r="V959" s="2"/>
      <c r="W959" s="2"/>
      <c r="X959" s="2"/>
      <c r="Y959" s="2"/>
      <c r="Z959" s="2"/>
    </row>
    <row r="960" ht="15.75" customHeight="1">
      <c r="A960" s="5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5"/>
      <c r="V960" s="2"/>
      <c r="W960" s="2"/>
      <c r="X960" s="2"/>
      <c r="Y960" s="2"/>
      <c r="Z960" s="2"/>
    </row>
    <row r="961" ht="15.75" customHeight="1">
      <c r="A961" s="5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5"/>
      <c r="V961" s="2"/>
      <c r="W961" s="2"/>
      <c r="X961" s="2"/>
      <c r="Y961" s="2"/>
      <c r="Z961" s="2"/>
    </row>
    <row r="962" ht="15.75" customHeight="1">
      <c r="A962" s="5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5"/>
      <c r="V962" s="2"/>
      <c r="W962" s="2"/>
      <c r="X962" s="2"/>
      <c r="Y962" s="2"/>
      <c r="Z962" s="2"/>
    </row>
    <row r="963" ht="15.75" customHeight="1">
      <c r="A963" s="5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5"/>
      <c r="V963" s="2"/>
      <c r="W963" s="2"/>
      <c r="X963" s="2"/>
      <c r="Y963" s="2"/>
      <c r="Z963" s="2"/>
    </row>
    <row r="964" ht="15.75" customHeight="1">
      <c r="A964" s="5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5"/>
      <c r="V964" s="2"/>
      <c r="W964" s="2"/>
      <c r="X964" s="2"/>
      <c r="Y964" s="2"/>
      <c r="Z964" s="2"/>
    </row>
    <row r="965" ht="15.75" customHeight="1">
      <c r="A965" s="5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5"/>
      <c r="V965" s="2"/>
      <c r="W965" s="2"/>
      <c r="X965" s="2"/>
      <c r="Y965" s="2"/>
      <c r="Z965" s="2"/>
    </row>
    <row r="966" ht="15.75" customHeight="1">
      <c r="A966" s="5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5"/>
      <c r="V966" s="2"/>
      <c r="W966" s="2"/>
      <c r="X966" s="2"/>
      <c r="Y966" s="2"/>
      <c r="Z966" s="2"/>
    </row>
    <row r="967" ht="15.75" customHeight="1">
      <c r="A967" s="5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5"/>
      <c r="V967" s="2"/>
      <c r="W967" s="2"/>
      <c r="X967" s="2"/>
      <c r="Y967" s="2"/>
      <c r="Z967" s="2"/>
    </row>
    <row r="968" ht="15.75" customHeight="1">
      <c r="A968" s="5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5"/>
      <c r="V968" s="2"/>
      <c r="W968" s="2"/>
      <c r="X968" s="2"/>
      <c r="Y968" s="2"/>
      <c r="Z968" s="2"/>
    </row>
    <row r="969" ht="15.75" customHeight="1">
      <c r="A969" s="5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5"/>
      <c r="V969" s="2"/>
      <c r="W969" s="2"/>
      <c r="X969" s="2"/>
      <c r="Y969" s="2"/>
      <c r="Z969" s="2"/>
    </row>
    <row r="970" ht="15.75" customHeight="1">
      <c r="A970" s="5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5"/>
      <c r="V970" s="2"/>
      <c r="W970" s="2"/>
      <c r="X970" s="2"/>
      <c r="Y970" s="2"/>
      <c r="Z970" s="2"/>
    </row>
    <row r="971" ht="15.75" customHeight="1">
      <c r="A971" s="5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5"/>
      <c r="V971" s="2"/>
      <c r="W971" s="2"/>
      <c r="X971" s="2"/>
      <c r="Y971" s="2"/>
      <c r="Z971" s="2"/>
    </row>
    <row r="972" ht="15.75" customHeight="1">
      <c r="A972" s="5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5"/>
      <c r="V972" s="2"/>
      <c r="W972" s="2"/>
      <c r="X972" s="2"/>
      <c r="Y972" s="2"/>
      <c r="Z972" s="2"/>
    </row>
    <row r="973" ht="15.75" customHeight="1">
      <c r="A973" s="5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5"/>
      <c r="V973" s="2"/>
      <c r="W973" s="2"/>
      <c r="X973" s="2"/>
      <c r="Y973" s="2"/>
      <c r="Z973" s="2"/>
    </row>
    <row r="974" ht="15.75" customHeight="1">
      <c r="A974" s="5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5"/>
      <c r="V974" s="2"/>
      <c r="W974" s="2"/>
      <c r="X974" s="2"/>
      <c r="Y974" s="2"/>
      <c r="Z974" s="2"/>
    </row>
    <row r="975" ht="15.75" customHeight="1">
      <c r="A975" s="5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5"/>
      <c r="V975" s="2"/>
      <c r="W975" s="2"/>
      <c r="X975" s="2"/>
      <c r="Y975" s="2"/>
      <c r="Z975" s="2"/>
    </row>
    <row r="976" ht="15.75" customHeight="1">
      <c r="A976" s="5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5"/>
      <c r="V976" s="2"/>
      <c r="W976" s="2"/>
      <c r="X976" s="2"/>
      <c r="Y976" s="2"/>
      <c r="Z976" s="2"/>
    </row>
    <row r="977" ht="15.75" customHeight="1">
      <c r="A977" s="5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5"/>
      <c r="V977" s="2"/>
      <c r="W977" s="2"/>
      <c r="X977" s="2"/>
      <c r="Y977" s="2"/>
      <c r="Z977" s="2"/>
    </row>
    <row r="978" ht="15.75" customHeight="1">
      <c r="A978" s="5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5"/>
      <c r="V978" s="2"/>
      <c r="W978" s="2"/>
      <c r="X978" s="2"/>
      <c r="Y978" s="2"/>
      <c r="Z978" s="2"/>
    </row>
    <row r="979" ht="15.75" customHeight="1">
      <c r="A979" s="5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5"/>
      <c r="V979" s="2"/>
      <c r="W979" s="2"/>
      <c r="X979" s="2"/>
      <c r="Y979" s="2"/>
      <c r="Z979" s="2"/>
    </row>
    <row r="980" ht="15.75" customHeight="1">
      <c r="A980" s="5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5"/>
      <c r="V980" s="2"/>
      <c r="W980" s="2"/>
      <c r="X980" s="2"/>
      <c r="Y980" s="2"/>
      <c r="Z980" s="2"/>
    </row>
    <row r="981" ht="15.75" customHeight="1">
      <c r="A981" s="5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5"/>
      <c r="V981" s="2"/>
      <c r="W981" s="2"/>
      <c r="X981" s="2"/>
      <c r="Y981" s="2"/>
      <c r="Z981" s="2"/>
    </row>
    <row r="982" ht="15.75" customHeight="1">
      <c r="A982" s="5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5"/>
      <c r="V982" s="2"/>
      <c r="W982" s="2"/>
      <c r="X982" s="2"/>
      <c r="Y982" s="2"/>
      <c r="Z982" s="2"/>
    </row>
    <row r="983" ht="15.75" customHeight="1">
      <c r="A983" s="5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5"/>
      <c r="V983" s="2"/>
      <c r="W983" s="2"/>
      <c r="X983" s="2"/>
      <c r="Y983" s="2"/>
      <c r="Z983" s="2"/>
    </row>
    <row r="984" ht="15.75" customHeight="1">
      <c r="A984" s="5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5"/>
      <c r="V984" s="2"/>
      <c r="W984" s="2"/>
      <c r="X984" s="2"/>
      <c r="Y984" s="2"/>
      <c r="Z984" s="2"/>
    </row>
    <row r="985" ht="15.75" customHeight="1">
      <c r="A985" s="5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5"/>
      <c r="V985" s="2"/>
      <c r="W985" s="2"/>
      <c r="X985" s="2"/>
      <c r="Y985" s="2"/>
      <c r="Z985" s="2"/>
    </row>
    <row r="986" ht="15.75" customHeight="1">
      <c r="A986" s="5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5"/>
      <c r="V986" s="2"/>
      <c r="W986" s="2"/>
      <c r="X986" s="2"/>
      <c r="Y986" s="2"/>
      <c r="Z986" s="2"/>
    </row>
    <row r="987" ht="15.75" customHeight="1">
      <c r="A987" s="5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5"/>
      <c r="V987" s="2"/>
      <c r="W987" s="2"/>
      <c r="X987" s="2"/>
      <c r="Y987" s="2"/>
      <c r="Z987" s="2"/>
    </row>
    <row r="988" ht="15.75" customHeight="1">
      <c r="A988" s="5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5"/>
      <c r="V988" s="2"/>
      <c r="W988" s="2"/>
      <c r="X988" s="2"/>
      <c r="Y988" s="2"/>
      <c r="Z988" s="2"/>
    </row>
    <row r="989" ht="15.75" customHeight="1">
      <c r="A989" s="5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5"/>
      <c r="V989" s="2"/>
      <c r="W989" s="2"/>
      <c r="X989" s="2"/>
      <c r="Y989" s="2"/>
      <c r="Z989" s="2"/>
    </row>
    <row r="990" ht="15.75" customHeight="1">
      <c r="A990" s="5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5"/>
      <c r="V990" s="2"/>
      <c r="W990" s="2"/>
      <c r="X990" s="2"/>
      <c r="Y990" s="2"/>
      <c r="Z990" s="2"/>
    </row>
    <row r="991" ht="15.75" customHeight="1">
      <c r="A991" s="5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5"/>
      <c r="V991" s="2"/>
      <c r="W991" s="2"/>
      <c r="X991" s="2"/>
      <c r="Y991" s="2"/>
      <c r="Z991" s="2"/>
    </row>
    <row r="992" ht="15.75" customHeight="1">
      <c r="A992" s="5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5"/>
      <c r="V992" s="2"/>
      <c r="W992" s="2"/>
      <c r="X992" s="2"/>
      <c r="Y992" s="2"/>
      <c r="Z992" s="2"/>
    </row>
    <row r="993" ht="15.75" customHeight="1">
      <c r="A993" s="5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5"/>
      <c r="V993" s="2"/>
      <c r="W993" s="2"/>
      <c r="X993" s="2"/>
      <c r="Y993" s="2"/>
      <c r="Z993" s="2"/>
    </row>
    <row r="994" ht="15.75" customHeight="1">
      <c r="A994" s="5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5"/>
      <c r="V994" s="2"/>
      <c r="W994" s="2"/>
      <c r="X994" s="2"/>
      <c r="Y994" s="2"/>
      <c r="Z994" s="2"/>
    </row>
    <row r="995" ht="15.75" customHeight="1">
      <c r="A995" s="5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5"/>
      <c r="V995" s="2"/>
      <c r="W995" s="2"/>
      <c r="X995" s="2"/>
      <c r="Y995" s="2"/>
      <c r="Z995" s="2"/>
    </row>
    <row r="996" ht="15.75" customHeight="1">
      <c r="A996" s="5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5"/>
      <c r="V996" s="2"/>
      <c r="W996" s="2"/>
      <c r="X996" s="2"/>
      <c r="Y996" s="2"/>
      <c r="Z996" s="2"/>
    </row>
    <row r="997" ht="15.75" customHeight="1">
      <c r="A997" s="5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5"/>
      <c r="V997" s="2"/>
      <c r="W997" s="2"/>
      <c r="X997" s="2"/>
      <c r="Y997" s="2"/>
      <c r="Z997" s="2"/>
    </row>
    <row r="998" ht="15.75" customHeight="1">
      <c r="A998" s="5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5"/>
      <c r="V998" s="2"/>
      <c r="W998" s="2"/>
      <c r="X998" s="2"/>
      <c r="Y998" s="2"/>
      <c r="Z998" s="2"/>
    </row>
    <row r="999" ht="15.75" customHeight="1">
      <c r="A999" s="5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5"/>
      <c r="V999" s="2"/>
      <c r="W999" s="2"/>
      <c r="X999" s="2"/>
      <c r="Y999" s="2"/>
      <c r="Z999" s="2"/>
    </row>
    <row r="1000" ht="15.75" customHeight="1">
      <c r="A1000" s="5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5"/>
      <c r="V1000" s="2"/>
      <c r="W1000" s="2"/>
      <c r="X1000" s="2"/>
      <c r="Y1000" s="2"/>
      <c r="Z1000" s="2"/>
    </row>
    <row r="1001" ht="15.75" customHeight="1">
      <c r="A1001" s="5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5"/>
      <c r="V1001" s="2"/>
      <c r="W1001" s="2"/>
      <c r="X1001" s="2"/>
      <c r="Y1001" s="2"/>
      <c r="Z1001" s="2"/>
    </row>
    <row r="1002" ht="15.75" customHeight="1">
      <c r="A1002" s="5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5"/>
      <c r="V1002" s="2"/>
      <c r="W1002" s="2"/>
      <c r="X1002" s="2"/>
      <c r="Y1002" s="2"/>
      <c r="Z1002" s="2"/>
    </row>
    <row r="1003" ht="15.75" customHeight="1">
      <c r="A1003" s="5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5"/>
      <c r="V1003" s="2"/>
      <c r="W1003" s="2"/>
      <c r="X1003" s="2"/>
      <c r="Y1003" s="2"/>
      <c r="Z1003" s="2"/>
    </row>
    <row r="1004" ht="15.75" customHeight="1">
      <c r="A1004" s="5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5"/>
      <c r="V1004" s="2"/>
      <c r="W1004" s="2"/>
      <c r="X1004" s="2"/>
      <c r="Y1004" s="2"/>
      <c r="Z1004" s="2"/>
    </row>
    <row r="1005" ht="15.75" customHeight="1">
      <c r="A1005" s="5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5"/>
      <c r="V1005" s="2"/>
      <c r="W1005" s="2"/>
      <c r="X1005" s="2"/>
      <c r="Y1005" s="2"/>
      <c r="Z1005" s="2"/>
    </row>
    <row r="1006" ht="15.75" customHeight="1">
      <c r="A1006" s="5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5"/>
      <c r="V1006" s="2"/>
      <c r="W1006" s="2"/>
      <c r="X1006" s="2"/>
      <c r="Y1006" s="2"/>
      <c r="Z1006" s="2"/>
    </row>
    <row r="1007" ht="15.75" customHeight="1">
      <c r="A1007" s="5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5"/>
      <c r="V1007" s="2"/>
      <c r="W1007" s="2"/>
      <c r="X1007" s="2"/>
      <c r="Y1007" s="2"/>
      <c r="Z1007" s="2"/>
    </row>
    <row r="1008" ht="15.75" customHeight="1">
      <c r="A1008" s="5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5"/>
      <c r="V1008" s="2"/>
      <c r="W1008" s="2"/>
      <c r="X1008" s="2"/>
      <c r="Y1008" s="2"/>
      <c r="Z1008" s="2"/>
    </row>
    <row r="1009" ht="15.75" customHeight="1">
      <c r="A1009" s="5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5"/>
      <c r="V1009" s="2"/>
      <c r="W1009" s="2"/>
      <c r="X1009" s="2"/>
      <c r="Y1009" s="2"/>
      <c r="Z1009" s="2"/>
    </row>
    <row r="1010" ht="15.75" customHeight="1">
      <c r="A1010" s="5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5"/>
      <c r="V1010" s="2"/>
      <c r="W1010" s="2"/>
      <c r="X1010" s="2"/>
      <c r="Y1010" s="2"/>
      <c r="Z1010" s="2"/>
    </row>
    <row r="1011" ht="15.75" customHeight="1">
      <c r="A1011" s="5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5"/>
      <c r="V1011" s="2"/>
      <c r="W1011" s="2"/>
      <c r="X1011" s="2"/>
      <c r="Y1011" s="2"/>
      <c r="Z1011" s="2"/>
    </row>
    <row r="1012" ht="15.75" customHeight="1">
      <c r="A1012" s="5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5"/>
      <c r="V1012" s="2"/>
      <c r="W1012" s="2"/>
      <c r="X1012" s="2"/>
      <c r="Y1012" s="2"/>
      <c r="Z1012" s="2"/>
    </row>
    <row r="1013" ht="15.75" customHeight="1">
      <c r="A1013" s="5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5"/>
      <c r="V1013" s="2"/>
      <c r="W1013" s="2"/>
      <c r="X1013" s="2"/>
      <c r="Y1013" s="2"/>
      <c r="Z1013" s="2"/>
    </row>
    <row r="1014" ht="15.75" customHeight="1">
      <c r="A1014" s="5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5"/>
      <c r="V1014" s="2"/>
      <c r="W1014" s="2"/>
      <c r="X1014" s="2"/>
      <c r="Y1014" s="2"/>
      <c r="Z1014" s="2"/>
    </row>
    <row r="1015" ht="15.75" customHeight="1">
      <c r="A1015" s="5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5"/>
      <c r="V1015" s="2"/>
      <c r="W1015" s="2"/>
      <c r="X1015" s="2"/>
      <c r="Y1015" s="2"/>
      <c r="Z1015" s="2"/>
    </row>
    <row r="1016" ht="15.75" customHeight="1">
      <c r="A1016" s="5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5"/>
      <c r="V1016" s="2"/>
      <c r="W1016" s="2"/>
      <c r="X1016" s="2"/>
      <c r="Y1016" s="2"/>
      <c r="Z1016" s="2"/>
    </row>
    <row r="1017" ht="15.75" customHeight="1">
      <c r="A1017" s="5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5"/>
      <c r="V1017" s="2"/>
      <c r="W1017" s="2"/>
      <c r="X1017" s="2"/>
      <c r="Y1017" s="2"/>
      <c r="Z1017" s="2"/>
    </row>
    <row r="1018" ht="15.75" customHeight="1">
      <c r="A1018" s="5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5"/>
      <c r="V1018" s="2"/>
      <c r="W1018" s="2"/>
      <c r="X1018" s="2"/>
      <c r="Y1018" s="2"/>
      <c r="Z1018" s="2"/>
    </row>
    <row r="1019" ht="15.75" customHeight="1">
      <c r="A1019" s="5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5"/>
      <c r="V1019" s="2"/>
      <c r="W1019" s="2"/>
      <c r="X1019" s="2"/>
      <c r="Y1019" s="2"/>
      <c r="Z1019" s="2"/>
    </row>
    <row r="1020" ht="15.75" customHeight="1">
      <c r="A1020" s="5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5"/>
      <c r="V1020" s="2"/>
      <c r="W1020" s="2"/>
      <c r="X1020" s="2"/>
      <c r="Y1020" s="2"/>
      <c r="Z1020" s="2"/>
    </row>
    <row r="1021" ht="15.75" customHeight="1">
      <c r="A1021" s="5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5"/>
      <c r="V1021" s="2"/>
      <c r="W1021" s="2"/>
      <c r="X1021" s="2"/>
      <c r="Y1021" s="2"/>
      <c r="Z1021" s="2"/>
    </row>
    <row r="1022" ht="15.75" customHeight="1">
      <c r="A1022" s="5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5"/>
      <c r="V1022" s="2"/>
      <c r="W1022" s="2"/>
      <c r="X1022" s="2"/>
      <c r="Y1022" s="2"/>
      <c r="Z1022" s="2"/>
    </row>
    <row r="1023" ht="15.75" customHeight="1">
      <c r="A1023" s="5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5"/>
      <c r="V1023" s="2"/>
      <c r="W1023" s="2"/>
      <c r="X1023" s="2"/>
      <c r="Y1023" s="2"/>
      <c r="Z1023" s="2"/>
    </row>
    <row r="1024" ht="15.75" customHeight="1">
      <c r="A1024" s="5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5"/>
      <c r="V1024" s="2"/>
      <c r="W1024" s="2"/>
      <c r="X1024" s="2"/>
      <c r="Y1024" s="2"/>
      <c r="Z1024" s="2"/>
    </row>
    <row r="1025" ht="15.75" customHeight="1">
      <c r="A1025" s="5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5"/>
      <c r="V1025" s="2"/>
      <c r="W1025" s="2"/>
      <c r="X1025" s="2"/>
      <c r="Y1025" s="2"/>
      <c r="Z1025" s="2"/>
    </row>
    <row r="1026" ht="15.75" customHeight="1">
      <c r="A1026" s="5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5"/>
      <c r="V1026" s="2"/>
      <c r="W1026" s="2"/>
      <c r="X1026" s="2"/>
      <c r="Y1026" s="2"/>
      <c r="Z1026" s="2"/>
    </row>
    <row r="1027" ht="15.75" customHeight="1">
      <c r="A1027" s="5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5"/>
      <c r="V1027" s="2"/>
      <c r="W1027" s="2"/>
      <c r="X1027" s="2"/>
      <c r="Y1027" s="2"/>
      <c r="Z1027" s="2"/>
    </row>
    <row r="1028" ht="15.75" customHeight="1">
      <c r="A1028" s="5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5"/>
      <c r="V1028" s="2"/>
      <c r="W1028" s="2"/>
      <c r="X1028" s="2"/>
      <c r="Y1028" s="2"/>
      <c r="Z1028" s="2"/>
    </row>
    <row r="1029" ht="15.75" customHeight="1">
      <c r="A1029" s="5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5"/>
      <c r="V1029" s="2"/>
      <c r="W1029" s="2"/>
      <c r="X1029" s="2"/>
      <c r="Y1029" s="2"/>
      <c r="Z1029" s="2"/>
    </row>
    <row r="1030" ht="15.75" customHeight="1">
      <c r="A1030" s="5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5"/>
      <c r="V1030" s="2"/>
      <c r="W1030" s="2"/>
      <c r="X1030" s="2"/>
      <c r="Y1030" s="2"/>
      <c r="Z1030" s="2"/>
    </row>
    <row r="1031" ht="15.75" customHeight="1">
      <c r="A1031" s="5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5"/>
      <c r="V1031" s="2"/>
      <c r="W1031" s="2"/>
      <c r="X1031" s="2"/>
      <c r="Y1031" s="2"/>
      <c r="Z1031" s="2"/>
    </row>
    <row r="1032" ht="15.75" customHeight="1">
      <c r="A1032" s="5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5"/>
      <c r="V1032" s="2"/>
      <c r="W1032" s="2"/>
      <c r="X1032" s="2"/>
      <c r="Y1032" s="2"/>
      <c r="Z1032" s="2"/>
    </row>
    <row r="1033" ht="15.75" customHeight="1">
      <c r="A1033" s="5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5"/>
      <c r="V1033" s="2"/>
      <c r="W1033" s="2"/>
      <c r="X1033" s="2"/>
      <c r="Y1033" s="2"/>
      <c r="Z1033" s="2"/>
    </row>
    <row r="1034" ht="15.75" customHeight="1">
      <c r="A1034" s="5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5"/>
      <c r="V1034" s="2"/>
      <c r="W1034" s="2"/>
      <c r="X1034" s="2"/>
      <c r="Y1034" s="2"/>
      <c r="Z1034" s="2"/>
    </row>
    <row r="1035" ht="15.75" customHeight="1">
      <c r="A1035" s="5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5"/>
      <c r="V1035" s="2"/>
      <c r="W1035" s="2"/>
      <c r="X1035" s="2"/>
      <c r="Y1035" s="2"/>
      <c r="Z1035" s="2"/>
    </row>
    <row r="1036" ht="15.75" customHeight="1">
      <c r="A1036" s="5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5"/>
      <c r="V1036" s="2"/>
      <c r="W1036" s="2"/>
      <c r="X1036" s="2"/>
      <c r="Y1036" s="2"/>
      <c r="Z1036" s="2"/>
    </row>
    <row r="1037" ht="15.75" customHeight="1">
      <c r="A1037" s="5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5"/>
      <c r="V1037" s="2"/>
      <c r="W1037" s="2"/>
      <c r="X1037" s="2"/>
      <c r="Y1037" s="2"/>
      <c r="Z1037" s="2"/>
    </row>
    <row r="1038" ht="15.75" customHeight="1">
      <c r="A1038" s="5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5"/>
      <c r="V1038" s="2"/>
      <c r="W1038" s="2"/>
      <c r="X1038" s="2"/>
      <c r="Y1038" s="2"/>
      <c r="Z1038" s="2"/>
    </row>
    <row r="1039" ht="15.75" customHeight="1">
      <c r="A1039" s="5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5"/>
      <c r="V1039" s="2"/>
      <c r="W1039" s="2"/>
      <c r="X1039" s="2"/>
      <c r="Y1039" s="2"/>
      <c r="Z1039" s="2"/>
    </row>
    <row r="1040" ht="15.75" customHeight="1">
      <c r="A1040" s="5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5"/>
      <c r="V1040" s="2"/>
      <c r="W1040" s="2"/>
      <c r="X1040" s="2"/>
      <c r="Y1040" s="2"/>
      <c r="Z1040" s="2"/>
    </row>
    <row r="1041" ht="15.75" customHeight="1">
      <c r="A1041" s="5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5"/>
      <c r="V1041" s="2"/>
      <c r="W1041" s="2"/>
      <c r="X1041" s="2"/>
      <c r="Y1041" s="2"/>
      <c r="Z1041" s="2"/>
    </row>
    <row r="1042" ht="15.75" customHeight="1">
      <c r="A1042" s="5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5"/>
      <c r="V1042" s="2"/>
      <c r="W1042" s="2"/>
      <c r="X1042" s="2"/>
      <c r="Y1042" s="2"/>
      <c r="Z1042" s="2"/>
    </row>
    <row r="1043" ht="15.75" customHeight="1">
      <c r="A1043" s="5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5"/>
      <c r="V1043" s="2"/>
      <c r="W1043" s="2"/>
      <c r="X1043" s="2"/>
      <c r="Y1043" s="2"/>
      <c r="Z1043" s="2"/>
    </row>
    <row r="1044" ht="15.75" customHeight="1">
      <c r="A1044" s="5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5"/>
      <c r="V1044" s="2"/>
      <c r="W1044" s="2"/>
      <c r="X1044" s="2"/>
      <c r="Y1044" s="2"/>
      <c r="Z1044" s="2"/>
    </row>
    <row r="1045" ht="15.75" customHeight="1">
      <c r="A1045" s="5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5"/>
      <c r="V1045" s="2"/>
      <c r="W1045" s="2"/>
      <c r="X1045" s="2"/>
      <c r="Y1045" s="2"/>
      <c r="Z1045" s="2"/>
    </row>
    <row r="1046" ht="15.75" customHeight="1">
      <c r="A1046" s="5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5"/>
      <c r="V1046" s="2"/>
      <c r="W1046" s="2"/>
      <c r="X1046" s="2"/>
      <c r="Y1046" s="2"/>
      <c r="Z1046" s="2"/>
    </row>
    <row r="1047" ht="15.75" customHeight="1">
      <c r="A1047" s="5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5"/>
      <c r="V1047" s="2"/>
      <c r="W1047" s="2"/>
      <c r="X1047" s="2"/>
      <c r="Y1047" s="2"/>
      <c r="Z1047" s="2"/>
    </row>
    <row r="1048" ht="15.75" customHeight="1">
      <c r="A1048" s="5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5"/>
      <c r="V1048" s="2"/>
      <c r="W1048" s="2"/>
      <c r="X1048" s="2"/>
      <c r="Y1048" s="2"/>
      <c r="Z1048" s="2"/>
    </row>
    <row r="1049" ht="15.75" customHeight="1">
      <c r="A1049" s="5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5"/>
      <c r="V1049" s="2"/>
      <c r="W1049" s="2"/>
      <c r="X1049" s="2"/>
      <c r="Y1049" s="2"/>
      <c r="Z1049" s="2"/>
    </row>
    <row r="1050" ht="15.75" customHeight="1">
      <c r="A1050" s="5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5"/>
      <c r="V1050" s="2"/>
      <c r="W1050" s="2"/>
      <c r="X1050" s="2"/>
      <c r="Y1050" s="2"/>
      <c r="Z1050" s="2"/>
    </row>
    <row r="1051" ht="15.75" customHeight="1">
      <c r="A1051" s="5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5"/>
      <c r="V1051" s="2"/>
      <c r="W1051" s="2"/>
      <c r="X1051" s="2"/>
      <c r="Y1051" s="2"/>
      <c r="Z1051" s="2"/>
    </row>
    <row r="1052" ht="15.75" customHeight="1">
      <c r="A1052" s="5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5"/>
      <c r="V1052" s="2"/>
      <c r="W1052" s="2"/>
      <c r="X1052" s="2"/>
      <c r="Y1052" s="2"/>
      <c r="Z1052" s="2"/>
    </row>
    <row r="1053" ht="15.75" customHeight="1">
      <c r="A1053" s="5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5"/>
      <c r="V1053" s="2"/>
      <c r="W1053" s="2"/>
      <c r="X1053" s="2"/>
      <c r="Y1053" s="2"/>
      <c r="Z1053" s="2"/>
    </row>
    <row r="1054" ht="15.75" customHeight="1">
      <c r="A1054" s="5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5"/>
      <c r="V1054" s="2"/>
      <c r="W1054" s="2"/>
      <c r="X1054" s="2"/>
      <c r="Y1054" s="2"/>
      <c r="Z1054" s="2"/>
    </row>
    <row r="1055" ht="15.75" customHeight="1">
      <c r="A1055" s="5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5"/>
      <c r="V1055" s="2"/>
      <c r="W1055" s="2"/>
      <c r="X1055" s="2"/>
      <c r="Y1055" s="2"/>
      <c r="Z1055" s="2"/>
    </row>
    <row r="1056" ht="15.75" customHeight="1">
      <c r="A1056" s="5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5"/>
      <c r="V1056" s="2"/>
      <c r="W1056" s="2"/>
      <c r="X1056" s="2"/>
      <c r="Y1056" s="2"/>
      <c r="Z1056" s="2"/>
    </row>
    <row r="1057" ht="15.75" customHeight="1">
      <c r="A1057" s="5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5"/>
      <c r="V1057" s="2"/>
      <c r="W1057" s="2"/>
      <c r="X1057" s="2"/>
      <c r="Y1057" s="2"/>
      <c r="Z1057" s="2"/>
    </row>
    <row r="1058" ht="15.75" customHeight="1">
      <c r="A1058" s="5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5"/>
      <c r="V1058" s="2"/>
      <c r="W1058" s="2"/>
      <c r="X1058" s="2"/>
      <c r="Y1058" s="2"/>
      <c r="Z1058" s="2"/>
    </row>
    <row r="1059" ht="15.75" customHeight="1">
      <c r="A1059" s="5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5"/>
      <c r="V1059" s="2"/>
      <c r="W1059" s="2"/>
      <c r="X1059" s="2"/>
      <c r="Y1059" s="2"/>
      <c r="Z1059" s="2"/>
    </row>
    <row r="1060" ht="15.75" customHeight="1">
      <c r="A1060" s="5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5"/>
      <c r="V1060" s="2"/>
      <c r="W1060" s="2"/>
      <c r="X1060" s="2"/>
      <c r="Y1060" s="2"/>
      <c r="Z1060" s="2"/>
    </row>
    <row r="1061" ht="15.75" customHeight="1">
      <c r="A1061" s="5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5"/>
      <c r="V1061" s="2"/>
      <c r="W1061" s="2"/>
      <c r="X1061" s="2"/>
      <c r="Y1061" s="2"/>
      <c r="Z1061" s="2"/>
    </row>
    <row r="1062" ht="15.75" customHeight="1">
      <c r="A1062" s="5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5"/>
      <c r="V1062" s="2"/>
      <c r="W1062" s="2"/>
      <c r="X1062" s="2"/>
      <c r="Y1062" s="2"/>
      <c r="Z1062" s="2"/>
    </row>
    <row r="1063" ht="15.75" customHeight="1">
      <c r="A1063" s="5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5"/>
      <c r="V1063" s="2"/>
      <c r="W1063" s="2"/>
      <c r="X1063" s="2"/>
      <c r="Y1063" s="2"/>
      <c r="Z1063" s="2"/>
    </row>
    <row r="1064" ht="15.75" customHeight="1">
      <c r="A1064" s="5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5"/>
      <c r="V1064" s="2"/>
      <c r="W1064" s="2"/>
      <c r="X1064" s="2"/>
      <c r="Y1064" s="2"/>
      <c r="Z1064" s="2"/>
    </row>
    <row r="1065" ht="15.75" customHeight="1">
      <c r="A1065" s="5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5"/>
      <c r="V1065" s="2"/>
      <c r="W1065" s="2"/>
      <c r="X1065" s="2"/>
      <c r="Y1065" s="2"/>
      <c r="Z1065" s="2"/>
    </row>
    <row r="1066" ht="15.75" customHeight="1">
      <c r="A1066" s="5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5"/>
      <c r="V1066" s="2"/>
      <c r="W1066" s="2"/>
      <c r="X1066" s="2"/>
      <c r="Y1066" s="2"/>
      <c r="Z1066" s="2"/>
    </row>
    <row r="1067" ht="15.75" customHeight="1">
      <c r="A1067" s="5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5"/>
      <c r="V1067" s="2"/>
      <c r="W1067" s="2"/>
      <c r="X1067" s="2"/>
      <c r="Y1067" s="2"/>
      <c r="Z1067" s="2"/>
    </row>
    <row r="1068" ht="15.75" customHeight="1">
      <c r="A1068" s="5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5"/>
      <c r="V1068" s="2"/>
      <c r="W1068" s="2"/>
      <c r="X1068" s="2"/>
      <c r="Y1068" s="2"/>
      <c r="Z1068" s="2"/>
    </row>
    <row r="1069" ht="15.75" customHeight="1">
      <c r="A1069" s="5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5"/>
      <c r="V1069" s="2"/>
      <c r="W1069" s="2"/>
      <c r="X1069" s="2"/>
      <c r="Y1069" s="2"/>
      <c r="Z1069" s="2"/>
    </row>
    <row r="1070" ht="15.75" customHeight="1">
      <c r="A1070" s="5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5"/>
      <c r="V1070" s="2"/>
      <c r="W1070" s="2"/>
      <c r="X1070" s="2"/>
      <c r="Y1070" s="2"/>
      <c r="Z1070" s="2"/>
    </row>
    <row r="1071" ht="15.75" customHeight="1">
      <c r="A1071" s="5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5"/>
      <c r="V1071" s="2"/>
      <c r="W1071" s="2"/>
      <c r="X1071" s="2"/>
      <c r="Y1071" s="2"/>
      <c r="Z1071" s="2"/>
    </row>
    <row r="1072" ht="15.75" customHeight="1">
      <c r="A1072" s="5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5"/>
      <c r="V1072" s="2"/>
      <c r="W1072" s="2"/>
      <c r="X1072" s="2"/>
      <c r="Y1072" s="2"/>
      <c r="Z1072" s="2"/>
    </row>
    <row r="1073" ht="15.75" customHeight="1">
      <c r="A1073" s="5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5"/>
      <c r="V1073" s="2"/>
      <c r="W1073" s="2"/>
      <c r="X1073" s="2"/>
      <c r="Y1073" s="2"/>
      <c r="Z1073" s="2"/>
    </row>
    <row r="1074" ht="15.75" customHeight="1">
      <c r="A1074" s="5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5"/>
      <c r="V1074" s="2"/>
      <c r="W1074" s="2"/>
      <c r="X1074" s="2"/>
      <c r="Y1074" s="2"/>
      <c r="Z1074" s="2"/>
    </row>
    <row r="1075" ht="15.75" customHeight="1">
      <c r="A1075" s="5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5"/>
      <c r="V1075" s="2"/>
      <c r="W1075" s="2"/>
      <c r="X1075" s="2"/>
      <c r="Y1075" s="2"/>
      <c r="Z1075" s="2"/>
    </row>
    <row r="1076" ht="15.75" customHeight="1">
      <c r="A1076" s="5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5"/>
      <c r="V1076" s="2"/>
      <c r="W1076" s="2"/>
      <c r="X1076" s="2"/>
      <c r="Y1076" s="2"/>
      <c r="Z1076" s="2"/>
    </row>
    <row r="1077" ht="15.75" customHeight="1">
      <c r="A1077" s="5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5"/>
      <c r="V1077" s="2"/>
      <c r="W1077" s="2"/>
      <c r="X1077" s="2"/>
      <c r="Y1077" s="2"/>
      <c r="Z1077" s="2"/>
    </row>
    <row r="1078" ht="15.75" customHeight="1">
      <c r="A1078" s="5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5"/>
      <c r="V1078" s="2"/>
      <c r="W1078" s="2"/>
      <c r="X1078" s="2"/>
      <c r="Y1078" s="2"/>
      <c r="Z1078" s="2"/>
    </row>
    <row r="1079" ht="15.75" customHeight="1">
      <c r="A1079" s="5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5"/>
      <c r="V1079" s="2"/>
      <c r="W1079" s="2"/>
      <c r="X1079" s="2"/>
      <c r="Y1079" s="2"/>
      <c r="Z1079" s="2"/>
    </row>
    <row r="1080" ht="15.75" customHeight="1">
      <c r="A1080" s="5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5"/>
      <c r="V1080" s="2"/>
      <c r="W1080" s="2"/>
      <c r="X1080" s="2"/>
      <c r="Y1080" s="2"/>
      <c r="Z1080" s="2"/>
    </row>
    <row r="1081" ht="15.75" customHeight="1">
      <c r="A1081" s="5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5"/>
      <c r="V1081" s="2"/>
      <c r="W1081" s="2"/>
      <c r="X1081" s="2"/>
      <c r="Y1081" s="2"/>
      <c r="Z1081" s="2"/>
    </row>
    <row r="1082" ht="15.75" customHeight="1">
      <c r="A1082" s="5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5"/>
      <c r="V1082" s="2"/>
      <c r="W1082" s="2"/>
      <c r="X1082" s="2"/>
      <c r="Y1082" s="2"/>
      <c r="Z1082" s="2"/>
    </row>
    <row r="1083" ht="15.75" customHeight="1">
      <c r="A1083" s="5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5"/>
      <c r="V1083" s="2"/>
      <c r="W1083" s="2"/>
      <c r="X1083" s="2"/>
      <c r="Y1083" s="2"/>
      <c r="Z1083" s="2"/>
    </row>
    <row r="1084" ht="15.75" customHeight="1">
      <c r="A1084" s="5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5"/>
      <c r="V1084" s="2"/>
      <c r="W1084" s="2"/>
      <c r="X1084" s="2"/>
      <c r="Y1084" s="2"/>
      <c r="Z1084" s="2"/>
    </row>
    <row r="1085" ht="15.75" customHeight="1">
      <c r="A1085" s="5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5"/>
      <c r="V1085" s="2"/>
      <c r="W1085" s="2"/>
      <c r="X1085" s="2"/>
      <c r="Y1085" s="2"/>
      <c r="Z1085" s="2"/>
    </row>
    <row r="1086" ht="15.75" customHeight="1">
      <c r="A1086" s="5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5"/>
      <c r="V1086" s="2"/>
      <c r="W1086" s="2"/>
      <c r="X1086" s="2"/>
      <c r="Y1086" s="2"/>
      <c r="Z1086" s="2"/>
    </row>
    <row r="1087" ht="15.75" customHeight="1">
      <c r="A1087" s="5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5"/>
      <c r="V1087" s="2"/>
      <c r="W1087" s="2"/>
      <c r="X1087" s="2"/>
      <c r="Y1087" s="2"/>
      <c r="Z1087" s="2"/>
    </row>
    <row r="1088" ht="15.75" customHeight="1">
      <c r="A1088" s="5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5"/>
      <c r="V1088" s="2"/>
      <c r="W1088" s="2"/>
      <c r="X1088" s="2"/>
      <c r="Y1088" s="2"/>
      <c r="Z1088" s="2"/>
    </row>
    <row r="1089" ht="15.75" customHeight="1">
      <c r="A1089" s="5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5"/>
      <c r="V1089" s="2"/>
      <c r="W1089" s="2"/>
      <c r="X1089" s="2"/>
      <c r="Y1089" s="2"/>
      <c r="Z1089" s="2"/>
    </row>
    <row r="1090" ht="15.75" customHeight="1">
      <c r="A1090" s="5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5"/>
      <c r="V1090" s="2"/>
      <c r="W1090" s="2"/>
      <c r="X1090" s="2"/>
      <c r="Y1090" s="2"/>
      <c r="Z1090" s="2"/>
    </row>
    <row r="1091" ht="15.75" customHeight="1">
      <c r="A1091" s="5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5"/>
      <c r="V1091" s="2"/>
      <c r="W1091" s="2"/>
      <c r="X1091" s="2"/>
      <c r="Y1091" s="2"/>
      <c r="Z1091" s="2"/>
    </row>
    <row r="1092" ht="15.75" customHeight="1">
      <c r="A1092" s="5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5"/>
      <c r="V1092" s="2"/>
      <c r="W1092" s="2"/>
      <c r="X1092" s="2"/>
      <c r="Y1092" s="2"/>
      <c r="Z1092" s="2"/>
    </row>
    <row r="1093" ht="15.75" customHeight="1">
      <c r="A1093" s="5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5"/>
      <c r="V1093" s="2"/>
      <c r="W1093" s="2"/>
      <c r="X1093" s="2"/>
      <c r="Y1093" s="2"/>
      <c r="Z1093" s="2"/>
    </row>
    <row r="1094" ht="15.75" customHeight="1">
      <c r="A1094" s="5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5"/>
      <c r="V1094" s="2"/>
      <c r="W1094" s="2"/>
      <c r="X1094" s="2"/>
      <c r="Y1094" s="2"/>
      <c r="Z1094" s="2"/>
    </row>
    <row r="1095" ht="15.75" customHeight="1">
      <c r="A1095" s="5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5"/>
      <c r="V1095" s="2"/>
      <c r="W1095" s="2"/>
      <c r="X1095" s="2"/>
      <c r="Y1095" s="2"/>
      <c r="Z1095" s="2"/>
    </row>
    <row r="1096" ht="15.75" customHeight="1">
      <c r="A1096" s="5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5"/>
      <c r="V1096" s="2"/>
      <c r="W1096" s="2"/>
      <c r="X1096" s="2"/>
      <c r="Y1096" s="2"/>
      <c r="Z1096" s="2"/>
    </row>
    <row r="1097" ht="15.75" customHeight="1">
      <c r="A1097" s="5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5"/>
      <c r="V1097" s="2"/>
      <c r="W1097" s="2"/>
      <c r="X1097" s="2"/>
      <c r="Y1097" s="2"/>
      <c r="Z1097" s="2"/>
    </row>
    <row r="1098" ht="15.75" customHeight="1">
      <c r="A1098" s="5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5"/>
      <c r="V1098" s="2"/>
      <c r="W1098" s="2"/>
      <c r="X1098" s="2"/>
      <c r="Y1098" s="2"/>
      <c r="Z1098" s="2"/>
    </row>
    <row r="1099" ht="15.75" customHeight="1">
      <c r="A1099" s="5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5"/>
      <c r="V1099" s="2"/>
      <c r="W1099" s="2"/>
      <c r="X1099" s="2"/>
      <c r="Y1099" s="2"/>
      <c r="Z1099" s="2"/>
    </row>
    <row r="1100" ht="15.75" customHeight="1">
      <c r="A1100" s="5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5"/>
      <c r="V1100" s="2"/>
      <c r="W1100" s="2"/>
      <c r="X1100" s="2"/>
      <c r="Y1100" s="2"/>
      <c r="Z1100" s="2"/>
    </row>
    <row r="1101" ht="15.75" customHeight="1">
      <c r="A1101" s="5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5"/>
      <c r="V1101" s="2"/>
      <c r="W1101" s="2"/>
      <c r="X1101" s="2"/>
      <c r="Y1101" s="2"/>
      <c r="Z1101" s="2"/>
    </row>
    <row r="1102" ht="15.75" customHeight="1">
      <c r="A1102" s="5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5"/>
      <c r="V1102" s="2"/>
      <c r="W1102" s="2"/>
      <c r="X1102" s="2"/>
      <c r="Y1102" s="2"/>
      <c r="Z1102" s="2"/>
    </row>
    <row r="1103" ht="15.75" customHeight="1">
      <c r="A1103" s="5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5"/>
      <c r="V1103" s="2"/>
      <c r="W1103" s="2"/>
      <c r="X1103" s="2"/>
      <c r="Y1103" s="2"/>
      <c r="Z1103" s="2"/>
    </row>
    <row r="1104" ht="15.75" customHeight="1">
      <c r="A1104" s="5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5"/>
      <c r="V1104" s="2"/>
      <c r="W1104" s="2"/>
      <c r="X1104" s="2"/>
      <c r="Y1104" s="2"/>
      <c r="Z1104" s="2"/>
    </row>
    <row r="1105" ht="15.75" customHeight="1">
      <c r="A1105" s="5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5"/>
      <c r="V1105" s="2"/>
      <c r="W1105" s="2"/>
      <c r="X1105" s="2"/>
      <c r="Y1105" s="2"/>
      <c r="Z1105" s="2"/>
    </row>
    <row r="1106" ht="15.75" customHeight="1">
      <c r="A1106" s="5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5"/>
      <c r="V1106" s="2"/>
      <c r="W1106" s="2"/>
      <c r="X1106" s="2"/>
      <c r="Y1106" s="2"/>
      <c r="Z1106" s="2"/>
    </row>
    <row r="1107" ht="15.75" customHeight="1">
      <c r="A1107" s="5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5"/>
      <c r="V1107" s="2"/>
      <c r="W1107" s="2"/>
      <c r="X1107" s="2"/>
      <c r="Y1107" s="2"/>
      <c r="Z1107" s="2"/>
    </row>
    <row r="1108" ht="15.75" customHeight="1">
      <c r="A1108" s="5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5"/>
      <c r="V1108" s="2"/>
      <c r="W1108" s="2"/>
      <c r="X1108" s="2"/>
      <c r="Y1108" s="2"/>
      <c r="Z1108" s="2"/>
    </row>
    <row r="1109" ht="15.75" customHeight="1">
      <c r="A1109" s="5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5"/>
      <c r="V1109" s="2"/>
      <c r="W1109" s="2"/>
      <c r="X1109" s="2"/>
      <c r="Y1109" s="2"/>
      <c r="Z1109" s="2"/>
    </row>
    <row r="1110" ht="15.75" customHeight="1">
      <c r="A1110" s="5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5"/>
      <c r="V1110" s="2"/>
      <c r="W1110" s="2"/>
      <c r="X1110" s="2"/>
      <c r="Y1110" s="2"/>
      <c r="Z1110" s="2"/>
    </row>
    <row r="1111" ht="15.75" customHeight="1">
      <c r="A1111" s="5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5"/>
      <c r="V1111" s="2"/>
      <c r="W1111" s="2"/>
      <c r="X1111" s="2"/>
      <c r="Y1111" s="2"/>
      <c r="Z1111" s="2"/>
    </row>
    <row r="1112" ht="15.75" customHeight="1">
      <c r="A1112" s="5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5"/>
      <c r="V1112" s="2"/>
      <c r="W1112" s="2"/>
      <c r="X1112" s="2"/>
      <c r="Y1112" s="2"/>
      <c r="Z1112" s="2"/>
    </row>
    <row r="1113" ht="15.75" customHeight="1">
      <c r="A1113" s="5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5"/>
      <c r="V1113" s="2"/>
      <c r="W1113" s="2"/>
      <c r="X1113" s="2"/>
      <c r="Y1113" s="2"/>
      <c r="Z1113" s="2"/>
    </row>
    <row r="1114" ht="15.75" customHeight="1">
      <c r="A1114" s="5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5"/>
      <c r="V1114" s="2"/>
      <c r="W1114" s="2"/>
      <c r="X1114" s="2"/>
      <c r="Y1114" s="2"/>
      <c r="Z1114" s="2"/>
    </row>
    <row r="1115" ht="15.75" customHeight="1">
      <c r="A1115" s="5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5"/>
      <c r="V1115" s="2"/>
      <c r="W1115" s="2"/>
      <c r="X1115" s="2"/>
      <c r="Y1115" s="2"/>
      <c r="Z1115" s="2"/>
    </row>
    <row r="1116" ht="15.75" customHeight="1">
      <c r="A1116" s="5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5"/>
      <c r="V1116" s="2"/>
      <c r="W1116" s="2"/>
      <c r="X1116" s="2"/>
      <c r="Y1116" s="2"/>
      <c r="Z1116" s="2"/>
    </row>
    <row r="1117" ht="15.75" customHeight="1">
      <c r="A1117" s="5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5"/>
      <c r="V1117" s="2"/>
      <c r="W1117" s="2"/>
      <c r="X1117" s="2"/>
      <c r="Y1117" s="2"/>
      <c r="Z1117" s="2"/>
    </row>
    <row r="1118" ht="15.75" customHeight="1">
      <c r="A1118" s="5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5"/>
      <c r="V1118" s="2"/>
      <c r="W1118" s="2"/>
      <c r="X1118" s="2"/>
      <c r="Y1118" s="2"/>
      <c r="Z1118" s="2"/>
    </row>
    <row r="1119" ht="15.75" customHeight="1">
      <c r="A1119" s="5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5"/>
      <c r="V1119" s="2"/>
      <c r="W1119" s="2"/>
      <c r="X1119" s="2"/>
      <c r="Y1119" s="2"/>
      <c r="Z1119" s="2"/>
    </row>
    <row r="1120" ht="15.75" customHeight="1">
      <c r="A1120" s="5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5"/>
      <c r="V1120" s="2"/>
      <c r="W1120" s="2"/>
      <c r="X1120" s="2"/>
      <c r="Y1120" s="2"/>
      <c r="Z1120" s="2"/>
    </row>
    <row r="1121" ht="15.75" customHeight="1">
      <c r="A1121" s="5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5"/>
      <c r="V1121" s="2"/>
      <c r="W1121" s="2"/>
      <c r="X1121" s="2"/>
      <c r="Y1121" s="2"/>
      <c r="Z1121" s="2"/>
    </row>
    <row r="1122" ht="15.75" customHeight="1">
      <c r="A1122" s="5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5"/>
      <c r="V1122" s="2"/>
      <c r="W1122" s="2"/>
      <c r="X1122" s="2"/>
      <c r="Y1122" s="2"/>
      <c r="Z1122" s="2"/>
    </row>
    <row r="1123" ht="15.75" customHeight="1">
      <c r="A1123" s="5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5"/>
      <c r="V1123" s="2"/>
      <c r="W1123" s="2"/>
      <c r="X1123" s="2"/>
      <c r="Y1123" s="2"/>
      <c r="Z1123" s="2"/>
    </row>
    <row r="1124" ht="15.75" customHeight="1">
      <c r="A1124" s="5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5"/>
      <c r="V1124" s="2"/>
      <c r="W1124" s="2"/>
      <c r="X1124" s="2"/>
      <c r="Y1124" s="2"/>
      <c r="Z1124" s="2"/>
    </row>
    <row r="1125" ht="15.75" customHeight="1">
      <c r="A1125" s="5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5"/>
      <c r="V1125" s="2"/>
      <c r="W1125" s="2"/>
      <c r="X1125" s="2"/>
      <c r="Y1125" s="2"/>
      <c r="Z1125" s="2"/>
    </row>
    <row r="1126" ht="15.75" customHeight="1">
      <c r="A1126" s="5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5"/>
      <c r="V1126" s="2"/>
      <c r="W1126" s="2"/>
      <c r="X1126" s="2"/>
      <c r="Y1126" s="2"/>
      <c r="Z1126" s="2"/>
    </row>
    <row r="1127" ht="15.75" customHeight="1">
      <c r="A1127" s="5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5"/>
      <c r="V1127" s="2"/>
      <c r="W1127" s="2"/>
      <c r="X1127" s="2"/>
      <c r="Y1127" s="2"/>
      <c r="Z1127" s="2"/>
    </row>
    <row r="1128" ht="15.75" customHeight="1">
      <c r="A1128" s="5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5"/>
      <c r="V1128" s="2"/>
      <c r="W1128" s="2"/>
      <c r="X1128" s="2"/>
      <c r="Y1128" s="2"/>
      <c r="Z1128" s="2"/>
    </row>
    <row r="1129" ht="15.75" customHeight="1">
      <c r="A1129" s="5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5"/>
      <c r="V1129" s="2"/>
      <c r="W1129" s="2"/>
      <c r="X1129" s="2"/>
      <c r="Y1129" s="2"/>
      <c r="Z1129" s="2"/>
    </row>
    <row r="1130" ht="15.75" customHeight="1">
      <c r="A1130" s="5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5"/>
      <c r="V1130" s="2"/>
      <c r="W1130" s="2"/>
      <c r="X1130" s="2"/>
      <c r="Y1130" s="2"/>
      <c r="Z1130" s="2"/>
    </row>
    <row r="1131" ht="15.75" customHeight="1">
      <c r="A1131" s="5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5"/>
      <c r="V1131" s="2"/>
      <c r="W1131" s="2"/>
      <c r="X1131" s="2"/>
      <c r="Y1131" s="2"/>
      <c r="Z1131" s="2"/>
    </row>
    <row r="1132" ht="15.75" customHeight="1">
      <c r="A1132" s="5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5"/>
      <c r="V1132" s="2"/>
      <c r="W1132" s="2"/>
      <c r="X1132" s="2"/>
      <c r="Y1132" s="2"/>
      <c r="Z1132" s="2"/>
    </row>
    <row r="1133" ht="15.75" customHeight="1">
      <c r="A1133" s="5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5"/>
      <c r="V1133" s="2"/>
      <c r="W1133" s="2"/>
      <c r="X1133" s="2"/>
      <c r="Y1133" s="2"/>
      <c r="Z1133" s="2"/>
    </row>
    <row r="1134" ht="15.75" customHeight="1">
      <c r="A1134" s="5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5"/>
      <c r="V1134" s="2"/>
      <c r="W1134" s="2"/>
      <c r="X1134" s="2"/>
      <c r="Y1134" s="2"/>
      <c r="Z1134" s="2"/>
    </row>
    <row r="1135" ht="15.75" customHeight="1">
      <c r="A1135" s="5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5"/>
      <c r="V1135" s="2"/>
      <c r="W1135" s="2"/>
      <c r="X1135" s="2"/>
      <c r="Y1135" s="2"/>
      <c r="Z1135" s="2"/>
    </row>
    <row r="1136" ht="15.75" customHeight="1">
      <c r="A1136" s="5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5"/>
      <c r="V1136" s="2"/>
      <c r="W1136" s="2"/>
      <c r="X1136" s="2"/>
      <c r="Y1136" s="2"/>
      <c r="Z1136" s="2"/>
    </row>
    <row r="1137" ht="15.75" customHeight="1">
      <c r="A1137" s="5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5"/>
      <c r="V1137" s="2"/>
      <c r="W1137" s="2"/>
      <c r="X1137" s="2"/>
      <c r="Y1137" s="2"/>
      <c r="Z1137" s="2"/>
    </row>
    <row r="1138" ht="15.75" customHeight="1">
      <c r="A1138" s="5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5"/>
      <c r="V1138" s="2"/>
      <c r="W1138" s="2"/>
      <c r="X1138" s="2"/>
      <c r="Y1138" s="2"/>
      <c r="Z1138" s="2"/>
    </row>
    <row r="1139" ht="15.75" customHeight="1">
      <c r="A1139" s="5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5"/>
      <c r="V1139" s="2"/>
      <c r="W1139" s="2"/>
      <c r="X1139" s="2"/>
      <c r="Y1139" s="2"/>
      <c r="Z1139" s="2"/>
    </row>
    <row r="1140" ht="15.75" customHeight="1">
      <c r="A1140" s="5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5"/>
      <c r="V1140" s="2"/>
      <c r="W1140" s="2"/>
      <c r="X1140" s="2"/>
      <c r="Y1140" s="2"/>
      <c r="Z1140" s="2"/>
    </row>
    <row r="1141" ht="15.75" customHeight="1">
      <c r="A1141" s="5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5"/>
      <c r="V1141" s="2"/>
      <c r="W1141" s="2"/>
      <c r="X1141" s="2"/>
      <c r="Y1141" s="2"/>
      <c r="Z1141" s="2"/>
    </row>
    <row r="1142" ht="15.75" customHeight="1">
      <c r="A1142" s="5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5"/>
      <c r="V1142" s="2"/>
      <c r="W1142" s="2"/>
      <c r="X1142" s="2"/>
      <c r="Y1142" s="2"/>
      <c r="Z1142" s="2"/>
    </row>
    <row r="1143" ht="15.75" customHeight="1">
      <c r="A1143" s="5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5"/>
      <c r="V1143" s="2"/>
      <c r="W1143" s="2"/>
      <c r="X1143" s="2"/>
      <c r="Y1143" s="2"/>
      <c r="Z1143" s="2"/>
    </row>
    <row r="1144" ht="15.75" customHeight="1">
      <c r="A1144" s="5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5"/>
      <c r="V1144" s="2"/>
      <c r="W1144" s="2"/>
      <c r="X1144" s="2"/>
      <c r="Y1144" s="2"/>
      <c r="Z1144" s="2"/>
    </row>
    <row r="1145" ht="15.75" customHeight="1">
      <c r="A1145" s="5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5"/>
      <c r="V1145" s="2"/>
      <c r="W1145" s="2"/>
      <c r="X1145" s="2"/>
      <c r="Y1145" s="2"/>
      <c r="Z1145" s="2"/>
    </row>
    <row r="1146" ht="15.75" customHeight="1">
      <c r="A1146" s="5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5"/>
      <c r="V1146" s="2"/>
      <c r="W1146" s="2"/>
      <c r="X1146" s="2"/>
      <c r="Y1146" s="2"/>
      <c r="Z1146" s="2"/>
    </row>
    <row r="1147" ht="15.75" customHeight="1">
      <c r="A1147" s="5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5"/>
      <c r="V1147" s="2"/>
      <c r="W1147" s="2"/>
      <c r="X1147" s="2"/>
      <c r="Y1147" s="2"/>
      <c r="Z1147" s="2"/>
    </row>
    <row r="1148" ht="15.75" customHeight="1">
      <c r="A1148" s="5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5"/>
      <c r="V1148" s="2"/>
      <c r="W1148" s="2"/>
      <c r="X1148" s="2"/>
      <c r="Y1148" s="2"/>
      <c r="Z1148" s="2"/>
    </row>
    <row r="1149" ht="15.75" customHeight="1">
      <c r="A1149" s="5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5"/>
      <c r="V1149" s="2"/>
      <c r="W1149" s="2"/>
      <c r="X1149" s="2"/>
      <c r="Y1149" s="2"/>
      <c r="Z1149" s="2"/>
    </row>
    <row r="1150" ht="15.75" customHeight="1">
      <c r="A1150" s="5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5"/>
      <c r="V1150" s="2"/>
      <c r="W1150" s="2"/>
      <c r="X1150" s="2"/>
      <c r="Y1150" s="2"/>
      <c r="Z1150" s="2"/>
    </row>
    <row r="1151" ht="15.75" customHeight="1">
      <c r="A1151" s="5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5"/>
      <c r="V1151" s="2"/>
      <c r="W1151" s="2"/>
      <c r="X1151" s="2"/>
      <c r="Y1151" s="2"/>
      <c r="Z1151" s="2"/>
    </row>
    <row r="1152" ht="15.75" customHeight="1">
      <c r="A1152" s="5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5"/>
      <c r="V1152" s="2"/>
      <c r="W1152" s="2"/>
      <c r="X1152" s="2"/>
      <c r="Y1152" s="2"/>
      <c r="Z1152" s="2"/>
    </row>
    <row r="1153" ht="15.75" customHeight="1">
      <c r="A1153" s="5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5"/>
      <c r="V1153" s="2"/>
      <c r="W1153" s="2"/>
      <c r="X1153" s="2"/>
      <c r="Y1153" s="2"/>
      <c r="Z1153" s="2"/>
    </row>
  </sheetData>
  <mergeCells count="5">
    <mergeCell ref="A1:B1"/>
    <mergeCell ref="P4:P5"/>
    <mergeCell ref="Q4:Q5"/>
    <mergeCell ref="A47:C47"/>
    <mergeCell ref="A131:D131"/>
  </mergeCells>
  <printOptions/>
  <pageMargins bottom="1.025" footer="0.0" header="0.0" left="0.7875" right="0.7875" top="1.025"/>
  <pageSetup scale="0" orientation="portrait"/>
  <headerFooter>
    <oddHeader>&amp;C&amp;A</oddHeader>
    <oddFooter>&amp;CPage &amp;P</oddFooter>
  </headerFooter>
  <drawing r:id="rId1"/>
</worksheet>
</file>