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\Documents\UVG Sexto Semestre\Metodos Numericos\Laboratorios\Laboratorio10\"/>
    </mc:Choice>
  </mc:AlternateContent>
  <bookViews>
    <workbookView xWindow="0" yWindow="0" windowWidth="20490" windowHeight="6255" activeTab="1"/>
  </bookViews>
  <sheets>
    <sheet name="Ejercicio 1" sheetId="1" r:id="rId1"/>
    <sheet name="Ejercicio 2" sheetId="2" r:id="rId2"/>
    <sheet name="Ejercicio 3" sheetId="3" r:id="rId3"/>
  </sheets>
  <definedNames>
    <definedName name="solver_adj" localSheetId="0" hidden="1">'Ejercicio 1'!$B$4:$C$4</definedName>
    <definedName name="solver_adj" localSheetId="1" hidden="1">'Ejercicio 2'!$K$17:$O$24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'Ejercicio 1'!$D$10:$D$13</definedName>
    <definedName name="solver_lhs1" localSheetId="1" hidden="1">'Ejercicio 2'!$G$18:$G$25</definedName>
    <definedName name="solver_lhs2" localSheetId="1" hidden="1">'Ejercicio 2'!$G$26:$G$28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'Ejercicio 1'!$T$11</definedName>
    <definedName name="solver_opt" localSheetId="1" hidden="1">'Ejercicio 2'!$V$3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1" hidden="1">2</definedName>
    <definedName name="solver_rhs1" localSheetId="0" hidden="1">'Ejercicio 1'!$E$10:$E$13</definedName>
    <definedName name="solver_rhs1" localSheetId="1" hidden="1">'Ejercicio 2'!$I$18:$I$25</definedName>
    <definedName name="solver_rhs2" localSheetId="1" hidden="1">'Ejercicio 2'!$I$26:$I$28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R30" i="2"/>
  <c r="S30" i="2"/>
  <c r="T30" i="2"/>
  <c r="U30" i="2"/>
  <c r="R31" i="2"/>
  <c r="S31" i="2"/>
  <c r="T31" i="2"/>
  <c r="U31" i="2"/>
  <c r="R29" i="2"/>
  <c r="S29" i="2"/>
  <c r="U29" i="2"/>
  <c r="Q29" i="2"/>
  <c r="Q26" i="2"/>
  <c r="R26" i="2"/>
  <c r="S26" i="2"/>
  <c r="T26" i="2"/>
  <c r="U26" i="2"/>
  <c r="Q27" i="2"/>
  <c r="R27" i="2"/>
  <c r="S27" i="2"/>
  <c r="T27" i="2"/>
  <c r="U27" i="2"/>
  <c r="R25" i="2"/>
  <c r="S25" i="2"/>
  <c r="T25" i="2"/>
  <c r="U25" i="2"/>
  <c r="Q25" i="2"/>
  <c r="Q15" i="2"/>
  <c r="R15" i="2"/>
  <c r="S15" i="2"/>
  <c r="T15" i="2"/>
  <c r="U15" i="2"/>
  <c r="Q16" i="2"/>
  <c r="R16" i="2"/>
  <c r="S16" i="2"/>
  <c r="T16" i="2"/>
  <c r="U16" i="2"/>
  <c r="R14" i="2"/>
  <c r="S14" i="2"/>
  <c r="T14" i="2"/>
  <c r="U14" i="2"/>
  <c r="Q14" i="2"/>
  <c r="V3" i="2"/>
  <c r="D28" i="2"/>
  <c r="G28" i="2" s="1"/>
  <c r="C27" i="2"/>
  <c r="G27" i="2" s="1"/>
  <c r="B26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C18" i="2"/>
  <c r="D18" i="2"/>
  <c r="E18" i="2"/>
  <c r="F18" i="2"/>
  <c r="B18" i="2"/>
  <c r="G26" i="2"/>
  <c r="B10" i="2"/>
  <c r="Q31" i="2" s="1"/>
  <c r="E8" i="2"/>
  <c r="T29" i="2" s="1"/>
  <c r="G23" i="2" l="1"/>
  <c r="G24" i="2"/>
  <c r="V21" i="2"/>
  <c r="V10" i="2"/>
  <c r="G22" i="2"/>
  <c r="G25" i="2"/>
  <c r="G21" i="2"/>
  <c r="G19" i="2"/>
  <c r="G20" i="2"/>
  <c r="G18" i="2"/>
  <c r="D13" i="1"/>
  <c r="D11" i="1"/>
  <c r="D12" i="1"/>
  <c r="D10" i="1"/>
  <c r="F5" i="1"/>
</calcChain>
</file>

<file path=xl/sharedStrings.xml><?xml version="1.0" encoding="utf-8"?>
<sst xmlns="http://schemas.openxmlformats.org/spreadsheetml/2006/main" count="87" uniqueCount="34">
  <si>
    <t>Variables de Decision</t>
  </si>
  <si>
    <t>X</t>
  </si>
  <si>
    <t>Y</t>
  </si>
  <si>
    <t>FUNCION OBJETIVO</t>
  </si>
  <si>
    <t>RESTRICCIONES</t>
  </si>
  <si>
    <t>REGION FACTIBLE</t>
  </si>
  <si>
    <t>Tren</t>
  </si>
  <si>
    <t xml:space="preserve">Origen </t>
  </si>
  <si>
    <t>A</t>
  </si>
  <si>
    <t>B</t>
  </si>
  <si>
    <t>C</t>
  </si>
  <si>
    <t>D</t>
  </si>
  <si>
    <t>E</t>
  </si>
  <si>
    <t>Fuente 1</t>
  </si>
  <si>
    <t>Fuente 2</t>
  </si>
  <si>
    <t>Fuente 3</t>
  </si>
  <si>
    <t>Barco</t>
  </si>
  <si>
    <t>total</t>
  </si>
  <si>
    <t>igualdad</t>
  </si>
  <si>
    <t>valor</t>
  </si>
  <si>
    <t>&lt;=</t>
  </si>
  <si>
    <t>=</t>
  </si>
  <si>
    <t>Inversion de Barcos</t>
  </si>
  <si>
    <t>Mejor precio.</t>
  </si>
  <si>
    <t>Minimizacion para A</t>
  </si>
  <si>
    <t>Minimizacion para B</t>
  </si>
  <si>
    <t>Minimizacion para C</t>
  </si>
  <si>
    <t>El mejor escenario seria la opcion B ya que se utilizarian barcos</t>
  </si>
  <si>
    <t>excepto en el caso que el barco es mas barato.</t>
  </si>
  <si>
    <t>IMAGEN DE SOLVER ABAJO</t>
  </si>
  <si>
    <t>Imagen de Solver</t>
  </si>
  <si>
    <t>Costo de Barcos</t>
  </si>
  <si>
    <t>BTW lo que se producia era menos a lo que se pedia no se si eso estaba bien</t>
  </si>
  <si>
    <t>ya que eso hacia que el problema nunca se pudiera "resolver"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</si>
</sst>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2" borderId="2" xfId="0" applyNumberFormat="1" applyFill="1" applyBorder="1"/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/>
    <xf numFmtId="1" fontId="0" fillId="2" borderId="2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190499</xdr:rowOff>
    </xdr:from>
    <xdr:to>
      <xdr:col>14</xdr:col>
      <xdr:colOff>361950</xdr:colOff>
      <xdr:row>17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952499"/>
          <a:ext cx="2800350" cy="24669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</xdr:row>
      <xdr:rowOff>180975</xdr:rowOff>
    </xdr:from>
    <xdr:to>
      <xdr:col>24</xdr:col>
      <xdr:colOff>342248</xdr:colOff>
      <xdr:row>31</xdr:row>
      <xdr:rowOff>75546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752475"/>
          <a:ext cx="5219048" cy="5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10583</xdr:rowOff>
    </xdr:from>
    <xdr:to>
      <xdr:col>10</xdr:col>
      <xdr:colOff>232191</xdr:colOff>
      <xdr:row>55</xdr:row>
      <xdr:rowOff>38559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667" y="5725583"/>
          <a:ext cx="5142857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O5" sqref="O5"/>
    </sheetView>
  </sheetViews>
  <sheetFormatPr defaultRowHeight="15" x14ac:dyDescent="0.25"/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K3" t="s">
        <v>5</v>
      </c>
      <c r="Q3" t="s">
        <v>30</v>
      </c>
    </row>
    <row r="4" spans="2:17" x14ac:dyDescent="0.25">
      <c r="B4" s="1">
        <v>3</v>
      </c>
      <c r="C4" s="1">
        <v>4</v>
      </c>
      <c r="F4" t="s">
        <v>3</v>
      </c>
    </row>
    <row r="5" spans="2:17" x14ac:dyDescent="0.25">
      <c r="B5" s="1">
        <v>2</v>
      </c>
      <c r="C5" s="1">
        <v>3</v>
      </c>
      <c r="F5" s="1">
        <f>SUMPRODUCT(B4:C4,B5:C5)</f>
        <v>18</v>
      </c>
    </row>
    <row r="8" spans="2:17" x14ac:dyDescent="0.25">
      <c r="B8" s="16" t="s">
        <v>4</v>
      </c>
      <c r="C8" s="16"/>
      <c r="D8" s="16"/>
      <c r="E8" s="16"/>
    </row>
    <row r="9" spans="2:17" x14ac:dyDescent="0.25">
      <c r="B9" s="1" t="s">
        <v>1</v>
      </c>
      <c r="C9" s="1" t="s">
        <v>2</v>
      </c>
      <c r="D9" s="1"/>
      <c r="E9" s="1"/>
    </row>
    <row r="10" spans="2:17" x14ac:dyDescent="0.25">
      <c r="B10" s="1">
        <v>-2</v>
      </c>
      <c r="C10" s="1">
        <v>1</v>
      </c>
      <c r="D10" s="1">
        <f>SUMPRODUCT(B10:C10,$B$4:$C$4)</f>
        <v>-2</v>
      </c>
      <c r="E10" s="1">
        <v>1</v>
      </c>
    </row>
    <row r="11" spans="2:17" x14ac:dyDescent="0.25">
      <c r="B11" s="1">
        <v>4</v>
      </c>
      <c r="C11" s="1">
        <v>2</v>
      </c>
      <c r="D11" s="1">
        <f t="shared" ref="D11:D13" si="0">SUMPRODUCT(B11:C11,$B$4:$C$4)</f>
        <v>20</v>
      </c>
      <c r="E11" s="1">
        <v>20</v>
      </c>
    </row>
    <row r="12" spans="2:17" x14ac:dyDescent="0.25">
      <c r="B12" s="1">
        <v>4</v>
      </c>
      <c r="C12" s="1">
        <v>-1</v>
      </c>
      <c r="D12" s="1">
        <f t="shared" si="0"/>
        <v>8</v>
      </c>
      <c r="E12" s="1">
        <v>10</v>
      </c>
    </row>
    <row r="13" spans="2:17" x14ac:dyDescent="0.25">
      <c r="B13" s="1">
        <v>-1</v>
      </c>
      <c r="C13" s="1">
        <v>2</v>
      </c>
      <c r="D13" s="1">
        <f t="shared" si="0"/>
        <v>5</v>
      </c>
      <c r="E13" s="1">
        <v>5</v>
      </c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B1" zoomScale="90" zoomScaleNormal="90" workbookViewId="0">
      <selection activeCell="I8" sqref="I8"/>
    </sheetView>
  </sheetViews>
  <sheetFormatPr defaultRowHeight="15" x14ac:dyDescent="0.25"/>
  <sheetData>
    <row r="1" spans="1:22" x14ac:dyDescent="0.25">
      <c r="B1" s="19" t="s">
        <v>6</v>
      </c>
      <c r="C1" s="19"/>
      <c r="D1" s="19"/>
      <c r="E1" s="19"/>
      <c r="F1" s="19"/>
      <c r="Q1" s="17" t="s">
        <v>24</v>
      </c>
      <c r="R1" s="17"/>
      <c r="S1" s="17"/>
      <c r="T1" s="17"/>
      <c r="U1" s="17"/>
      <c r="V1" s="1"/>
    </row>
    <row r="2" spans="1:22" x14ac:dyDescent="0.25">
      <c r="A2" s="9" t="s">
        <v>7</v>
      </c>
      <c r="B2" s="13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Q2" s="9" t="s">
        <v>8</v>
      </c>
      <c r="R2" s="9" t="s">
        <v>9</v>
      </c>
      <c r="S2" s="9" t="s">
        <v>10</v>
      </c>
      <c r="T2" s="9" t="s">
        <v>11</v>
      </c>
      <c r="U2" s="9" t="s">
        <v>12</v>
      </c>
      <c r="V2" s="8" t="s">
        <v>3</v>
      </c>
    </row>
    <row r="3" spans="1:22" x14ac:dyDescent="0.25">
      <c r="A3" s="9" t="s">
        <v>13</v>
      </c>
      <c r="B3" s="14">
        <v>61</v>
      </c>
      <c r="C3" s="3">
        <v>72</v>
      </c>
      <c r="D3" s="3">
        <v>45</v>
      </c>
      <c r="E3" s="3">
        <v>55</v>
      </c>
      <c r="F3" s="3">
        <v>66</v>
      </c>
      <c r="I3" t="s">
        <v>27</v>
      </c>
      <c r="Q3" s="5">
        <v>0</v>
      </c>
      <c r="R3" s="5">
        <v>0</v>
      </c>
      <c r="S3" s="5">
        <v>5</v>
      </c>
      <c r="T3" s="5">
        <v>0</v>
      </c>
      <c r="U3" s="5">
        <v>0</v>
      </c>
      <c r="V3" s="1">
        <f>SUMPRODUCT(Q3:U5,B3:F5)</f>
        <v>1504</v>
      </c>
    </row>
    <row r="4" spans="1:22" x14ac:dyDescent="0.25">
      <c r="A4" s="9" t="s">
        <v>14</v>
      </c>
      <c r="B4" s="14">
        <v>69</v>
      </c>
      <c r="C4" s="3">
        <v>78</v>
      </c>
      <c r="D4" s="3">
        <v>60</v>
      </c>
      <c r="E4" s="3">
        <v>49</v>
      </c>
      <c r="F4" s="3">
        <v>56</v>
      </c>
      <c r="I4" t="s">
        <v>28</v>
      </c>
      <c r="Q4" s="5">
        <v>0</v>
      </c>
      <c r="R4" s="5">
        <v>0</v>
      </c>
      <c r="S4" s="5">
        <v>0</v>
      </c>
      <c r="T4" s="5">
        <v>10</v>
      </c>
      <c r="U4" s="5">
        <v>0</v>
      </c>
      <c r="V4" s="1"/>
    </row>
    <row r="5" spans="1:22" x14ac:dyDescent="0.25">
      <c r="A5" s="9" t="s">
        <v>15</v>
      </c>
      <c r="B5" s="14">
        <v>59</v>
      </c>
      <c r="C5" s="3">
        <v>66</v>
      </c>
      <c r="D5" s="3">
        <v>63</v>
      </c>
      <c r="E5" s="3">
        <v>61</v>
      </c>
      <c r="F5" s="3">
        <v>47</v>
      </c>
      <c r="Q5" s="5">
        <v>7</v>
      </c>
      <c r="R5" s="5">
        <v>0</v>
      </c>
      <c r="S5" s="5">
        <v>0</v>
      </c>
      <c r="T5" s="5">
        <v>0</v>
      </c>
      <c r="U5" s="5">
        <v>8</v>
      </c>
      <c r="V5" s="1"/>
    </row>
    <row r="6" spans="1:22" x14ac:dyDescent="0.25">
      <c r="B6" s="19" t="s">
        <v>16</v>
      </c>
      <c r="C6" s="19"/>
      <c r="D6" s="19"/>
      <c r="E6" s="19"/>
      <c r="F6" s="19"/>
      <c r="I6" t="s">
        <v>32</v>
      </c>
      <c r="Q6" s="1"/>
      <c r="R6" s="1"/>
      <c r="S6" s="1"/>
      <c r="T6" s="1"/>
      <c r="U6" s="1"/>
      <c r="V6" s="1"/>
    </row>
    <row r="7" spans="1:22" x14ac:dyDescent="0.25">
      <c r="A7" s="9" t="s">
        <v>7</v>
      </c>
      <c r="B7" s="13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I7" s="21" t="s">
        <v>33</v>
      </c>
      <c r="Q7" s="1"/>
      <c r="R7" s="1"/>
      <c r="S7" s="1"/>
      <c r="T7" s="1"/>
      <c r="U7" s="1"/>
      <c r="V7" s="1"/>
    </row>
    <row r="8" spans="1:22" x14ac:dyDescent="0.25">
      <c r="A8" s="9" t="s">
        <v>13</v>
      </c>
      <c r="B8" s="14">
        <v>31</v>
      </c>
      <c r="C8" s="3">
        <v>38</v>
      </c>
      <c r="D8" s="3">
        <v>24</v>
      </c>
      <c r="E8" s="7">
        <f>E3</f>
        <v>55</v>
      </c>
      <c r="F8" s="3">
        <v>35</v>
      </c>
      <c r="Q8" s="17" t="s">
        <v>25</v>
      </c>
      <c r="R8" s="17"/>
      <c r="S8" s="17"/>
      <c r="T8" s="17"/>
      <c r="U8" s="17"/>
      <c r="V8" s="1"/>
    </row>
    <row r="9" spans="1:22" x14ac:dyDescent="0.25">
      <c r="A9" s="9" t="s">
        <v>14</v>
      </c>
      <c r="B9" s="14">
        <v>36</v>
      </c>
      <c r="C9" s="3">
        <v>43</v>
      </c>
      <c r="D9" s="3">
        <v>28</v>
      </c>
      <c r="E9" s="3">
        <v>24</v>
      </c>
      <c r="F9" s="3">
        <v>31</v>
      </c>
      <c r="Q9" s="9" t="s">
        <v>8</v>
      </c>
      <c r="R9" s="9" t="s">
        <v>9</v>
      </c>
      <c r="S9" s="9" t="s">
        <v>10</v>
      </c>
      <c r="T9" s="9" t="s">
        <v>11</v>
      </c>
      <c r="U9" s="9" t="s">
        <v>12</v>
      </c>
      <c r="V9" s="8" t="s">
        <v>3</v>
      </c>
    </row>
    <row r="10" spans="1:22" x14ac:dyDescent="0.25">
      <c r="A10" s="9" t="s">
        <v>15</v>
      </c>
      <c r="B10" s="15">
        <f>B5</f>
        <v>59</v>
      </c>
      <c r="C10" s="3">
        <v>33</v>
      </c>
      <c r="D10" s="3">
        <v>36</v>
      </c>
      <c r="E10" s="3">
        <v>32</v>
      </c>
      <c r="F10" s="3">
        <v>25</v>
      </c>
      <c r="Q10" s="5">
        <v>0</v>
      </c>
      <c r="R10" s="5">
        <v>0</v>
      </c>
      <c r="S10" s="5">
        <v>5</v>
      </c>
      <c r="T10" s="5">
        <v>0</v>
      </c>
      <c r="U10" s="5">
        <v>0</v>
      </c>
      <c r="V10" s="5">
        <f>SUMPRODUCT(B8:F10,Q10:U12)+SUM(Q14:U16)</f>
        <v>892.1</v>
      </c>
    </row>
    <row r="11" spans="1:22" x14ac:dyDescent="0.25">
      <c r="B11" s="20" t="s">
        <v>22</v>
      </c>
      <c r="C11" s="20"/>
      <c r="D11" s="20"/>
      <c r="E11" s="20"/>
      <c r="F11" s="20"/>
      <c r="Q11" s="5">
        <v>0</v>
      </c>
      <c r="R11" s="5">
        <v>0</v>
      </c>
      <c r="S11" s="5">
        <v>0</v>
      </c>
      <c r="T11" s="5">
        <v>10</v>
      </c>
      <c r="U11" s="5">
        <v>0</v>
      </c>
      <c r="V11" s="1"/>
    </row>
    <row r="12" spans="1:22" x14ac:dyDescent="0.25">
      <c r="A12" s="9" t="s">
        <v>7</v>
      </c>
      <c r="B12" s="10" t="s">
        <v>8</v>
      </c>
      <c r="C12" s="4" t="s">
        <v>9</v>
      </c>
      <c r="D12" s="4" t="s">
        <v>10</v>
      </c>
      <c r="E12" s="4" t="s">
        <v>11</v>
      </c>
      <c r="F12" s="4" t="s">
        <v>12</v>
      </c>
      <c r="Q12" s="5">
        <v>0</v>
      </c>
      <c r="R12" s="5">
        <v>7</v>
      </c>
      <c r="S12" s="5">
        <v>0</v>
      </c>
      <c r="T12" s="5">
        <v>0</v>
      </c>
      <c r="U12" s="5">
        <v>8</v>
      </c>
      <c r="V12" s="1"/>
    </row>
    <row r="13" spans="1:22" x14ac:dyDescent="0.25">
      <c r="A13" s="9" t="s">
        <v>13</v>
      </c>
      <c r="B13" s="11">
        <v>27.5</v>
      </c>
      <c r="C13" s="5">
        <v>30.3</v>
      </c>
      <c r="D13" s="5">
        <v>23.8</v>
      </c>
      <c r="E13" s="6">
        <v>0</v>
      </c>
      <c r="F13" s="5">
        <v>28.5</v>
      </c>
      <c r="Q13" s="18" t="s">
        <v>31</v>
      </c>
      <c r="R13" s="18"/>
      <c r="S13" s="18"/>
      <c r="T13" s="18"/>
      <c r="U13" s="18"/>
      <c r="V13" s="1"/>
    </row>
    <row r="14" spans="1:22" x14ac:dyDescent="0.25">
      <c r="A14" s="9" t="s">
        <v>14</v>
      </c>
      <c r="B14" s="11">
        <v>29.3</v>
      </c>
      <c r="C14" s="5">
        <v>31.8</v>
      </c>
      <c r="D14" s="5">
        <v>27</v>
      </c>
      <c r="E14" s="5">
        <v>25</v>
      </c>
      <c r="F14" s="5">
        <v>26.5</v>
      </c>
      <c r="Q14" s="5">
        <f>IF(Q10&gt;0,B13,0)</f>
        <v>0</v>
      </c>
      <c r="R14" s="5">
        <f>IF(R10&gt;0,C13,0)</f>
        <v>0</v>
      </c>
      <c r="S14" s="5">
        <f>IF(S10&gt;0,D13,0)</f>
        <v>23.8</v>
      </c>
      <c r="T14" s="5">
        <f>IF(T10&gt;0,E13,0)</f>
        <v>0</v>
      </c>
      <c r="U14" s="5">
        <f>IF(U10&gt;0,F13,0)</f>
        <v>0</v>
      </c>
      <c r="V14" s="1"/>
    </row>
    <row r="15" spans="1:22" x14ac:dyDescent="0.25">
      <c r="A15" s="9" t="s">
        <v>15</v>
      </c>
      <c r="B15" s="12">
        <v>0</v>
      </c>
      <c r="C15" s="5">
        <v>28.3</v>
      </c>
      <c r="D15" s="5">
        <v>27.5</v>
      </c>
      <c r="E15" s="5">
        <v>26.8</v>
      </c>
      <c r="F15" s="5">
        <v>24</v>
      </c>
      <c r="Q15" s="5">
        <f>IF(Q11&gt;0,B14,0)</f>
        <v>0</v>
      </c>
      <c r="R15" s="5">
        <f>IF(R11&gt;0,C14,0)</f>
        <v>0</v>
      </c>
      <c r="S15" s="5">
        <f>IF(S11&gt;0,D14,0)</f>
        <v>0</v>
      </c>
      <c r="T15" s="5">
        <f>IF(T11&gt;0,E14,0)</f>
        <v>25</v>
      </c>
      <c r="U15" s="5">
        <f>IF(U11&gt;0,F14,0)</f>
        <v>0</v>
      </c>
      <c r="V15" s="1"/>
    </row>
    <row r="16" spans="1:22" x14ac:dyDescent="0.25">
      <c r="Q16" s="5">
        <f>IF(Q12&gt;0,B15,0)</f>
        <v>0</v>
      </c>
      <c r="R16" s="5">
        <f>IF(R12&gt;0,C15,0)</f>
        <v>28.3</v>
      </c>
      <c r="S16" s="5">
        <f>IF(S12&gt;0,D15,0)</f>
        <v>0</v>
      </c>
      <c r="T16" s="5">
        <f>IF(T12&gt;0,E15,0)</f>
        <v>0</v>
      </c>
      <c r="U16" s="5">
        <f>IF(U12&gt;0,F15,0)</f>
        <v>24</v>
      </c>
      <c r="V16" s="1"/>
    </row>
    <row r="17" spans="2:22" x14ac:dyDescent="0.25">
      <c r="B17" s="9" t="s">
        <v>8</v>
      </c>
      <c r="C17" s="9" t="s">
        <v>9</v>
      </c>
      <c r="D17" s="9" t="s">
        <v>10</v>
      </c>
      <c r="E17" s="9" t="s">
        <v>11</v>
      </c>
      <c r="F17" s="9" t="s">
        <v>12</v>
      </c>
      <c r="G17" s="9" t="s">
        <v>17</v>
      </c>
      <c r="H17" s="9" t="s">
        <v>18</v>
      </c>
      <c r="I17" s="9" t="s">
        <v>19</v>
      </c>
      <c r="K17" s="4">
        <v>5</v>
      </c>
      <c r="L17" s="4">
        <v>0</v>
      </c>
      <c r="M17" s="4">
        <v>0</v>
      </c>
      <c r="N17" s="4">
        <v>0</v>
      </c>
      <c r="O17" s="4">
        <v>0</v>
      </c>
      <c r="Q17" s="1"/>
      <c r="R17" s="1"/>
      <c r="S17" s="1"/>
      <c r="T17" s="1"/>
      <c r="U17" s="1"/>
      <c r="V17" s="1"/>
    </row>
    <row r="18" spans="2:22" x14ac:dyDescent="0.25">
      <c r="B18" s="4">
        <f>K17</f>
        <v>5</v>
      </c>
      <c r="C18" s="4">
        <f t="shared" ref="C18:F18" si="0">L17</f>
        <v>0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>SUM(B18:F18)</f>
        <v>5</v>
      </c>
      <c r="H18" s="9" t="s">
        <v>20</v>
      </c>
      <c r="I18" s="9">
        <v>5</v>
      </c>
      <c r="K18" s="4">
        <v>10</v>
      </c>
      <c r="L18" s="4">
        <v>0</v>
      </c>
      <c r="M18" s="4">
        <v>0</v>
      </c>
      <c r="N18" s="4">
        <v>0</v>
      </c>
      <c r="O18" s="4">
        <v>0</v>
      </c>
      <c r="Q18" s="1"/>
      <c r="R18" s="1"/>
      <c r="S18" s="1"/>
      <c r="T18" s="1"/>
      <c r="U18" s="1"/>
      <c r="V18" s="1"/>
    </row>
    <row r="19" spans="2:22" x14ac:dyDescent="0.25">
      <c r="B19" s="4">
        <f t="shared" ref="B19:B25" si="1">K18</f>
        <v>10</v>
      </c>
      <c r="C19" s="4">
        <f t="shared" ref="C19:C25" si="2">L18</f>
        <v>0</v>
      </c>
      <c r="D19" s="4">
        <f t="shared" ref="D19:D25" si="3">M18</f>
        <v>0</v>
      </c>
      <c r="E19" s="4">
        <f t="shared" ref="E19:E25" si="4">N18</f>
        <v>0</v>
      </c>
      <c r="F19" s="4">
        <f t="shared" ref="F19:F25" si="5">O18</f>
        <v>0</v>
      </c>
      <c r="G19" s="4">
        <f t="shared" ref="G19:G20" si="6">SUM(B19:F19)</f>
        <v>10</v>
      </c>
      <c r="H19" s="9" t="s">
        <v>20</v>
      </c>
      <c r="I19" s="9">
        <v>10</v>
      </c>
      <c r="K19" s="4">
        <v>15</v>
      </c>
      <c r="L19" s="4">
        <v>0</v>
      </c>
      <c r="M19" s="4">
        <v>0</v>
      </c>
      <c r="N19" s="4">
        <v>0</v>
      </c>
      <c r="O19" s="4">
        <v>0</v>
      </c>
      <c r="Q19" s="17" t="s">
        <v>26</v>
      </c>
      <c r="R19" s="17"/>
      <c r="S19" s="17"/>
      <c r="T19" s="17"/>
      <c r="U19" s="17"/>
      <c r="V19" s="1"/>
    </row>
    <row r="20" spans="2:22" x14ac:dyDescent="0.25">
      <c r="B20" s="4">
        <f t="shared" si="1"/>
        <v>15</v>
      </c>
      <c r="C20" s="4">
        <f t="shared" si="2"/>
        <v>0</v>
      </c>
      <c r="D20" s="4">
        <f t="shared" si="3"/>
        <v>0</v>
      </c>
      <c r="E20" s="4">
        <f t="shared" si="4"/>
        <v>0</v>
      </c>
      <c r="F20" s="4">
        <f t="shared" si="5"/>
        <v>0</v>
      </c>
      <c r="G20" s="4">
        <f t="shared" si="6"/>
        <v>15</v>
      </c>
      <c r="H20" s="9" t="s">
        <v>20</v>
      </c>
      <c r="I20" s="9">
        <v>15</v>
      </c>
      <c r="K20" s="4">
        <v>0</v>
      </c>
      <c r="L20" s="9">
        <v>0</v>
      </c>
      <c r="M20" s="9">
        <v>0</v>
      </c>
      <c r="N20" s="9">
        <v>0</v>
      </c>
      <c r="O20" s="9">
        <v>0</v>
      </c>
      <c r="Q20" s="9" t="s">
        <v>8</v>
      </c>
      <c r="R20" s="9" t="s">
        <v>9</v>
      </c>
      <c r="S20" s="9" t="s">
        <v>10</v>
      </c>
      <c r="T20" s="9" t="s">
        <v>11</v>
      </c>
      <c r="U20" s="9" t="s">
        <v>12</v>
      </c>
      <c r="V20" s="8" t="s">
        <v>3</v>
      </c>
    </row>
    <row r="21" spans="2:22" x14ac:dyDescent="0.25">
      <c r="B21" s="4">
        <f t="shared" si="1"/>
        <v>0</v>
      </c>
      <c r="C21" s="4">
        <f t="shared" si="2"/>
        <v>0</v>
      </c>
      <c r="D21" s="4">
        <f t="shared" si="3"/>
        <v>0</v>
      </c>
      <c r="E21" s="4">
        <f t="shared" si="4"/>
        <v>0</v>
      </c>
      <c r="F21" s="4">
        <f t="shared" si="5"/>
        <v>0</v>
      </c>
      <c r="G21" s="4">
        <f>SUM(B21:F21)</f>
        <v>0</v>
      </c>
      <c r="H21" s="9" t="s">
        <v>20</v>
      </c>
      <c r="I21" s="9">
        <v>11</v>
      </c>
      <c r="K21" s="9">
        <v>0</v>
      </c>
      <c r="L21" s="4">
        <v>0</v>
      </c>
      <c r="M21" s="9">
        <v>0</v>
      </c>
      <c r="N21" s="9">
        <v>0</v>
      </c>
      <c r="O21" s="9">
        <v>0</v>
      </c>
      <c r="Q21" s="5">
        <v>4</v>
      </c>
      <c r="R21" s="5">
        <v>0</v>
      </c>
      <c r="S21" s="5">
        <v>0</v>
      </c>
      <c r="T21" s="5">
        <v>0</v>
      </c>
      <c r="U21" s="5">
        <v>1</v>
      </c>
      <c r="V21" s="5">
        <f>SUMPRODUCT(Q29:U31,Q21:U23)+SUM(Q25:U27)</f>
        <v>1066.0999999999999</v>
      </c>
    </row>
    <row r="22" spans="2:22" x14ac:dyDescent="0.25">
      <c r="B22" s="4">
        <f t="shared" si="1"/>
        <v>0</v>
      </c>
      <c r="C22" s="4">
        <f t="shared" si="2"/>
        <v>0</v>
      </c>
      <c r="D22" s="4">
        <f t="shared" si="3"/>
        <v>0</v>
      </c>
      <c r="E22" s="4">
        <f t="shared" si="4"/>
        <v>0</v>
      </c>
      <c r="F22" s="4">
        <f t="shared" si="5"/>
        <v>0</v>
      </c>
      <c r="G22" s="4">
        <f t="shared" ref="G22:G28" si="7">SUM(B22:F22)</f>
        <v>0</v>
      </c>
      <c r="H22" s="9" t="s">
        <v>20</v>
      </c>
      <c r="I22" s="9">
        <v>12</v>
      </c>
      <c r="K22" s="9">
        <v>0</v>
      </c>
      <c r="L22" s="9">
        <v>0</v>
      </c>
      <c r="M22" s="4">
        <v>0</v>
      </c>
      <c r="N22" s="9">
        <v>0</v>
      </c>
      <c r="O22" s="9">
        <v>0</v>
      </c>
      <c r="Q22" s="5">
        <v>0</v>
      </c>
      <c r="R22" s="5">
        <v>0</v>
      </c>
      <c r="S22" s="5">
        <v>3</v>
      </c>
      <c r="T22" s="5">
        <v>7</v>
      </c>
      <c r="U22" s="5">
        <v>0</v>
      </c>
      <c r="V22" s="1"/>
    </row>
    <row r="23" spans="2:22" x14ac:dyDescent="0.25">
      <c r="B23" s="4">
        <f t="shared" si="1"/>
        <v>0</v>
      </c>
      <c r="C23" s="4">
        <f t="shared" si="2"/>
        <v>0</v>
      </c>
      <c r="D23" s="4">
        <f t="shared" si="3"/>
        <v>0</v>
      </c>
      <c r="E23" s="4">
        <f t="shared" si="4"/>
        <v>0</v>
      </c>
      <c r="F23" s="4">
        <f t="shared" si="5"/>
        <v>0</v>
      </c>
      <c r="G23" s="4">
        <f t="shared" si="7"/>
        <v>0</v>
      </c>
      <c r="H23" s="9" t="s">
        <v>20</v>
      </c>
      <c r="I23" s="9">
        <v>9</v>
      </c>
      <c r="K23" s="9">
        <v>0</v>
      </c>
      <c r="L23" s="9">
        <v>0</v>
      </c>
      <c r="M23" s="9">
        <v>0</v>
      </c>
      <c r="N23" s="4">
        <v>0</v>
      </c>
      <c r="O23" s="9">
        <v>0</v>
      </c>
      <c r="Q23" s="5">
        <v>0</v>
      </c>
      <c r="R23" s="5">
        <v>12</v>
      </c>
      <c r="S23" s="5">
        <v>0</v>
      </c>
      <c r="T23" s="5">
        <v>3</v>
      </c>
      <c r="U23" s="5">
        <v>0</v>
      </c>
      <c r="V23" s="1"/>
    </row>
    <row r="24" spans="2:22" ht="15" customHeight="1" x14ac:dyDescent="0.25">
      <c r="B24" s="4">
        <f t="shared" si="1"/>
        <v>0</v>
      </c>
      <c r="C24" s="4">
        <f t="shared" si="2"/>
        <v>0</v>
      </c>
      <c r="D24" s="4">
        <f t="shared" si="3"/>
        <v>0</v>
      </c>
      <c r="E24" s="4">
        <f t="shared" si="4"/>
        <v>0</v>
      </c>
      <c r="F24" s="4">
        <f t="shared" si="5"/>
        <v>0</v>
      </c>
      <c r="G24" s="4">
        <f t="shared" si="7"/>
        <v>0</v>
      </c>
      <c r="H24" s="9" t="s">
        <v>20</v>
      </c>
      <c r="I24" s="9">
        <v>10</v>
      </c>
      <c r="K24" s="9">
        <v>0</v>
      </c>
      <c r="L24" s="9">
        <v>0</v>
      </c>
      <c r="M24" s="9">
        <v>0</v>
      </c>
      <c r="N24" s="9">
        <v>0</v>
      </c>
      <c r="O24" s="4">
        <v>0</v>
      </c>
      <c r="Q24" s="18" t="s">
        <v>31</v>
      </c>
      <c r="R24" s="18"/>
      <c r="S24" s="18"/>
      <c r="T24" s="18"/>
      <c r="U24" s="18"/>
      <c r="V24" s="1"/>
    </row>
    <row r="25" spans="2:22" x14ac:dyDescent="0.25">
      <c r="B25" s="4">
        <f t="shared" si="1"/>
        <v>0</v>
      </c>
      <c r="C25" s="4">
        <f t="shared" si="2"/>
        <v>0</v>
      </c>
      <c r="D25" s="4">
        <f t="shared" si="3"/>
        <v>0</v>
      </c>
      <c r="E25" s="4">
        <f t="shared" si="4"/>
        <v>0</v>
      </c>
      <c r="F25" s="4">
        <f t="shared" si="5"/>
        <v>0</v>
      </c>
      <c r="G25" s="4">
        <f t="shared" si="7"/>
        <v>0</v>
      </c>
      <c r="H25" s="9" t="s">
        <v>20</v>
      </c>
      <c r="I25" s="9">
        <v>8</v>
      </c>
      <c r="Q25" s="5">
        <f>IF(Q21&gt;0,B13,0)</f>
        <v>27.5</v>
      </c>
      <c r="R25" s="5">
        <f>IF(R21&gt;0,C13,0)</f>
        <v>0</v>
      </c>
      <c r="S25" s="5">
        <f>IF(S21&gt;0,D13,0)</f>
        <v>0</v>
      </c>
      <c r="T25" s="5">
        <f>IF(T21&gt;0,E13,0)</f>
        <v>0</v>
      </c>
      <c r="U25" s="5">
        <f>IF(U21&gt;0,F13,0)</f>
        <v>28.5</v>
      </c>
      <c r="V25" s="1"/>
    </row>
    <row r="26" spans="2:22" x14ac:dyDescent="0.25">
      <c r="B26" s="5">
        <f>SUM(K17:O17)</f>
        <v>5</v>
      </c>
      <c r="C26" s="8">
        <v>0</v>
      </c>
      <c r="D26" s="8">
        <v>0</v>
      </c>
      <c r="E26" s="1"/>
      <c r="F26" s="1"/>
      <c r="G26" s="4">
        <f>SUM(B26:F26)</f>
        <v>5</v>
      </c>
      <c r="H26" s="8" t="s">
        <v>21</v>
      </c>
      <c r="I26" s="8">
        <v>5</v>
      </c>
      <c r="Q26" s="5">
        <f>IF(Q22&gt;0,B14,0)</f>
        <v>0</v>
      </c>
      <c r="R26" s="5">
        <f>IF(R22&gt;0,C14,0)</f>
        <v>0</v>
      </c>
      <c r="S26" s="5">
        <f>IF(S22&gt;0,D14,0)</f>
        <v>27</v>
      </c>
      <c r="T26" s="5">
        <f>IF(T22&gt;0,E14,0)</f>
        <v>25</v>
      </c>
      <c r="U26" s="5">
        <f>IF(U22&gt;0,F14,0)</f>
        <v>0</v>
      </c>
      <c r="V26" s="1"/>
    </row>
    <row r="27" spans="2:22" x14ac:dyDescent="0.25">
      <c r="B27" s="8">
        <v>0</v>
      </c>
      <c r="C27" s="5">
        <f>SUM(K18:O18)</f>
        <v>10</v>
      </c>
      <c r="D27" s="8">
        <v>0</v>
      </c>
      <c r="E27" s="1"/>
      <c r="F27" s="1"/>
      <c r="G27" s="4">
        <f t="shared" si="7"/>
        <v>10</v>
      </c>
      <c r="H27" s="8" t="s">
        <v>21</v>
      </c>
      <c r="I27" s="8">
        <v>10</v>
      </c>
      <c r="Q27" s="5">
        <f>IF(Q23&gt;0,B15,0)</f>
        <v>0</v>
      </c>
      <c r="R27" s="5">
        <f>IF(R23&gt;0,C15,0)</f>
        <v>28.3</v>
      </c>
      <c r="S27" s="5">
        <f>IF(S23&gt;0,D15,0)</f>
        <v>0</v>
      </c>
      <c r="T27" s="5">
        <f>IF(T23&gt;0,E15,0)</f>
        <v>26.8</v>
      </c>
      <c r="U27" s="5">
        <f>IF(U23&gt;0,F15,0)</f>
        <v>0</v>
      </c>
      <c r="V27" s="1"/>
    </row>
    <row r="28" spans="2:22" x14ac:dyDescent="0.25">
      <c r="B28" s="8">
        <v>0</v>
      </c>
      <c r="C28" s="8">
        <v>0</v>
      </c>
      <c r="D28" s="5">
        <f>SUM(K19:O19)</f>
        <v>15</v>
      </c>
      <c r="E28" s="1"/>
      <c r="F28" s="1"/>
      <c r="G28" s="4">
        <f t="shared" si="7"/>
        <v>15</v>
      </c>
      <c r="H28" s="8" t="s">
        <v>21</v>
      </c>
      <c r="I28" s="8">
        <v>15</v>
      </c>
      <c r="Q28" s="18" t="s">
        <v>23</v>
      </c>
      <c r="R28" s="18"/>
      <c r="S28" s="18"/>
      <c r="T28" s="18"/>
      <c r="U28" s="18"/>
      <c r="V28" s="1"/>
    </row>
    <row r="29" spans="2:22" x14ac:dyDescent="0.25">
      <c r="K29" t="s">
        <v>29</v>
      </c>
      <c r="Q29" s="1">
        <f>IF(B3&lt;(B8+B13),B3,B8)</f>
        <v>31</v>
      </c>
      <c r="R29" s="1">
        <f t="shared" ref="R29:U29" si="8">IF(C3&lt;(C8+C13),C3,C8)</f>
        <v>38</v>
      </c>
      <c r="S29" s="1">
        <f t="shared" si="8"/>
        <v>45</v>
      </c>
      <c r="T29" s="1">
        <f t="shared" si="8"/>
        <v>55</v>
      </c>
      <c r="U29" s="1">
        <f t="shared" si="8"/>
        <v>35</v>
      </c>
      <c r="V29" s="1"/>
    </row>
    <row r="30" spans="2:22" x14ac:dyDescent="0.25">
      <c r="Q30" s="1">
        <f t="shared" ref="Q30:Q31" si="9">IF(B4&lt;(B9+B14),B4,B9)</f>
        <v>36</v>
      </c>
      <c r="R30" s="1">
        <f t="shared" ref="R30:R31" si="10">IF(C4&lt;(C9+C14),C4,C9)</f>
        <v>43</v>
      </c>
      <c r="S30" s="1">
        <f t="shared" ref="S30:S31" si="11">IF(D4&lt;(D9+D14),D4,D9)</f>
        <v>28</v>
      </c>
      <c r="T30" s="1">
        <f t="shared" ref="T30:T31" si="12">IF(E4&lt;(E9+E14),E4,E9)</f>
        <v>24</v>
      </c>
      <c r="U30" s="1">
        <f t="shared" ref="U30:U31" si="13">IF(F4&lt;(F9+F14),F4,F9)</f>
        <v>56</v>
      </c>
      <c r="V30" s="1"/>
    </row>
    <row r="31" spans="2:22" x14ac:dyDescent="0.25">
      <c r="Q31" s="1">
        <f t="shared" si="9"/>
        <v>59</v>
      </c>
      <c r="R31" s="1">
        <f t="shared" si="10"/>
        <v>33</v>
      </c>
      <c r="S31" s="1">
        <f t="shared" si="11"/>
        <v>63</v>
      </c>
      <c r="T31" s="1">
        <f t="shared" si="12"/>
        <v>32</v>
      </c>
      <c r="U31" s="1">
        <f t="shared" si="13"/>
        <v>47</v>
      </c>
      <c r="V31" s="1"/>
    </row>
  </sheetData>
  <mergeCells count="9">
    <mergeCell ref="Q19:U19"/>
    <mergeCell ref="Q24:U24"/>
    <mergeCell ref="Q28:U28"/>
    <mergeCell ref="B1:F1"/>
    <mergeCell ref="B6:F6"/>
    <mergeCell ref="B11:F11"/>
    <mergeCell ref="Q1:U1"/>
    <mergeCell ref="Q8:U8"/>
    <mergeCell ref="Q13:U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Garcia Zarceño</dc:creator>
  <cp:lastModifiedBy>Juan Luis Garcia Zarceño</cp:lastModifiedBy>
  <dcterms:created xsi:type="dcterms:W3CDTF">2016-11-04T17:58:43Z</dcterms:created>
  <dcterms:modified xsi:type="dcterms:W3CDTF">2016-11-09T02:47:27Z</dcterms:modified>
</cp:coreProperties>
</file>