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A" sheetId="1" r:id="rId4"/>
  </sheets>
  <definedNames/>
  <calcPr/>
  <extLst>
    <ext uri="GoogleSheetsCustomDataVersion2">
      <go:sheetsCustomData xmlns:go="http://customooxmlschemas.google.com/" r:id="rId5" roundtripDataChecksum="0eOzQTVDJEPPWmIKa5/9eA/KqPfdL6uY0ceBZ3FLsik="/>
    </ext>
  </extLst>
</workbook>
</file>

<file path=xl/sharedStrings.xml><?xml version="1.0" encoding="utf-8"?>
<sst xmlns="http://schemas.openxmlformats.org/spreadsheetml/2006/main" count="40" uniqueCount="25">
  <si>
    <t>Amount of money Robert wants to have in 40 years in terms of today's money</t>
  </si>
  <si>
    <t>parameter for the problem</t>
  </si>
  <si>
    <t>Task 1</t>
  </si>
  <si>
    <t>How much money does Robert need to have at the end of a 40 year period</t>
  </si>
  <si>
    <t xml:space="preserve"> </t>
  </si>
  <si>
    <t>so that it is equivalent to $1,000,000 today?</t>
  </si>
  <si>
    <t>interest rate to use as discounting factor</t>
  </si>
  <si>
    <t>So the amount he needs to have can be computed as the forward value of  $1,000,000 compounded yearly for 40 years</t>
  </si>
  <si>
    <t>Amount that Robert needs to have in his account in 40 years.</t>
  </si>
  <si>
    <t>so that it has the purchasing power of today's $1,000,000</t>
  </si>
  <si>
    <t xml:space="preserve">Robert expects that his contribution will gain </t>
  </si>
  <si>
    <t>a year during the full period they are invested (parameter for the problem)</t>
  </si>
  <si>
    <t>Amount assumed that Robert deposits every year.</t>
  </si>
  <si>
    <t>CHANGE THIS CELL UNTIL YOU FIND THE SOLUTION</t>
  </si>
  <si>
    <t>Task 2</t>
  </si>
  <si>
    <t>The situation looks like this. Every year Robert contributes H dollars, the dollars will gain 5% every year.</t>
  </si>
  <si>
    <t>Amount contributed</t>
  </si>
  <si>
    <t>Amounts earned at the</t>
  </si>
  <si>
    <t>Years to retirement</t>
  </si>
  <si>
    <t>Year</t>
  </si>
  <si>
    <t>each year</t>
  </si>
  <si>
    <t>end of the period of 40 years</t>
  </si>
  <si>
    <t>SUM of contributions</t>
  </si>
  <si>
    <t>Task 3</t>
  </si>
  <si>
    <t>WE change the amount contributed in cell E26 until the amount contributed allows us to have a sum that equals the amount in cell E23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</si>
</sst>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color rgb="FF4A86E8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  <xf borderId="0" fillId="0" fontId="2" numFmtId="10" xfId="0" applyFont="1" applyNumberFormat="1"/>
    <xf borderId="0" fillId="0" fontId="4" numFmtId="164" xfId="0" applyFont="1" applyNumberFormat="1"/>
    <xf borderId="0" fillId="0" fontId="4" numFmtId="0" xfId="0" applyFont="1"/>
    <xf borderId="0" fillId="3" fontId="2" numFmtId="164" xfId="0" applyFill="1" applyFont="1" applyNumberFormat="1"/>
    <xf borderId="0" fillId="0" fontId="4" numFmtId="0" xfId="0" applyAlignment="1" applyFont="1">
      <alignment horizontal="center"/>
    </xf>
    <xf borderId="0" fillId="4" fontId="3" numFmtId="0" xfId="0" applyFill="1" applyFont="1"/>
    <xf borderId="0" fillId="4" fontId="3" numFmtId="164" xfId="0" applyFont="1" applyNumberFormat="1"/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4.63"/>
    <col customWidth="1" min="3" max="3" width="17.38"/>
    <col customWidth="1" min="4" max="4" width="24.0"/>
    <col customWidth="1" min="5" max="6" width="14.63"/>
    <col customWidth="1" min="7" max="7" width="19.38"/>
    <col customWidth="1" min="8" max="9" width="14.63"/>
  </cols>
  <sheetData>
    <row r="1" ht="15.75" customHeight="1">
      <c r="A1" s="1" t="s">
        <v>0</v>
      </c>
      <c r="E1" s="2">
        <v>1000000.0</v>
      </c>
      <c r="F1" s="3" t="s">
        <v>1</v>
      </c>
      <c r="I1" s="3"/>
    </row>
    <row r="2" ht="15.75" customHeight="1">
      <c r="A2" s="4" t="s">
        <v>2</v>
      </c>
      <c r="B2" s="3" t="s">
        <v>3</v>
      </c>
    </row>
    <row r="3" ht="15.75" customHeight="1">
      <c r="A3" s="3" t="s">
        <v>4</v>
      </c>
      <c r="B3" s="3" t="s">
        <v>5</v>
      </c>
    </row>
    <row r="4" ht="15.75" customHeight="1">
      <c r="B4" s="3" t="s">
        <v>6</v>
      </c>
      <c r="E4" s="5">
        <f>3%</f>
        <v>0.03</v>
      </c>
      <c r="F4" s="3" t="s">
        <v>1</v>
      </c>
    </row>
    <row r="5" ht="15.75" customHeight="1">
      <c r="C5" s="3"/>
    </row>
    <row r="6" ht="15.75" customHeight="1">
      <c r="B6" s="3" t="s">
        <v>7</v>
      </c>
      <c r="F6" s="3"/>
    </row>
    <row r="7" ht="15.75" customHeight="1"/>
    <row r="8" ht="15.75" customHeight="1">
      <c r="B8" s="3" t="s">
        <v>8</v>
      </c>
    </row>
    <row r="9" ht="15.75" customHeight="1">
      <c r="B9" s="3" t="s">
        <v>9</v>
      </c>
      <c r="E9" s="6">
        <f>E1*(1+E4)^40</f>
        <v>3262037.792</v>
      </c>
    </row>
    <row r="10" ht="15.75" customHeight="1">
      <c r="E10" s="7"/>
    </row>
    <row r="11" ht="15.75" customHeight="1">
      <c r="B11" s="3" t="s">
        <v>10</v>
      </c>
      <c r="E11" s="5">
        <v>0.05</v>
      </c>
      <c r="F11" s="3" t="s">
        <v>11</v>
      </c>
    </row>
    <row r="12" ht="15.75" customHeight="1">
      <c r="B12" s="3" t="s">
        <v>12</v>
      </c>
      <c r="E12" s="8">
        <v>25000.0</v>
      </c>
      <c r="F12" s="3" t="s">
        <v>13</v>
      </c>
    </row>
    <row r="13" ht="15.75" customHeight="1"/>
    <row r="14" ht="15.75" customHeight="1">
      <c r="A14" s="4" t="s">
        <v>14</v>
      </c>
      <c r="B14" s="3" t="s">
        <v>15</v>
      </c>
    </row>
    <row r="15" ht="15.75" customHeight="1"/>
    <row r="16" ht="15.75" customHeight="1">
      <c r="A16" s="9"/>
      <c r="B16" s="9"/>
      <c r="C16" s="9" t="s">
        <v>16</v>
      </c>
      <c r="D16" s="9" t="s">
        <v>17</v>
      </c>
    </row>
    <row r="17" ht="15.75" customHeight="1">
      <c r="A17" s="9" t="s">
        <v>18</v>
      </c>
      <c r="B17" s="9" t="s">
        <v>19</v>
      </c>
      <c r="C17" s="9" t="s">
        <v>20</v>
      </c>
      <c r="D17" s="9" t="s">
        <v>21</v>
      </c>
    </row>
    <row r="18" ht="15.75" customHeight="1">
      <c r="A18" s="10">
        <f>40</f>
        <v>40</v>
      </c>
      <c r="B18" s="10">
        <v>2024.0</v>
      </c>
      <c r="C18" s="11">
        <f t="shared" ref="C18:C57" si="1">$E$12</f>
        <v>25000</v>
      </c>
      <c r="D18" s="11">
        <f t="shared" ref="D18:D57" si="2">C18*(1+$E$11)^A18</f>
        <v>175999.7178</v>
      </c>
    </row>
    <row r="19" ht="15.75" customHeight="1">
      <c r="A19" s="12">
        <f t="shared" ref="A19:A57" si="3">A18-1</f>
        <v>39</v>
      </c>
      <c r="B19" s="12">
        <f t="shared" ref="B19:B57" si="4">B18+1</f>
        <v>2025</v>
      </c>
      <c r="C19" s="13">
        <f t="shared" si="1"/>
        <v>25000</v>
      </c>
      <c r="D19" s="13">
        <f t="shared" si="2"/>
        <v>167618.7789</v>
      </c>
    </row>
    <row r="20" ht="15.75" customHeight="1">
      <c r="A20" s="10">
        <f t="shared" si="3"/>
        <v>38</v>
      </c>
      <c r="B20" s="10">
        <f t="shared" si="4"/>
        <v>2026</v>
      </c>
      <c r="C20" s="11">
        <f t="shared" si="1"/>
        <v>25000</v>
      </c>
      <c r="D20" s="11">
        <f t="shared" si="2"/>
        <v>159636.9322</v>
      </c>
    </row>
    <row r="21" ht="15.75" customHeight="1">
      <c r="A21" s="12">
        <f t="shared" si="3"/>
        <v>37</v>
      </c>
      <c r="B21" s="12">
        <f t="shared" si="4"/>
        <v>2027</v>
      </c>
      <c r="C21" s="13">
        <f t="shared" si="1"/>
        <v>25000</v>
      </c>
      <c r="D21" s="13">
        <f t="shared" si="2"/>
        <v>152035.1736</v>
      </c>
    </row>
    <row r="22" ht="15.75" customHeight="1">
      <c r="A22" s="10">
        <f t="shared" si="3"/>
        <v>36</v>
      </c>
      <c r="B22" s="10">
        <f t="shared" si="4"/>
        <v>2028</v>
      </c>
      <c r="C22" s="11">
        <f t="shared" si="1"/>
        <v>25000</v>
      </c>
      <c r="D22" s="11">
        <f t="shared" si="2"/>
        <v>144795.4034</v>
      </c>
    </row>
    <row r="23" ht="15.75" customHeight="1">
      <c r="A23" s="12">
        <f t="shared" si="3"/>
        <v>35</v>
      </c>
      <c r="B23" s="12">
        <f t="shared" si="4"/>
        <v>2029</v>
      </c>
      <c r="C23" s="13">
        <f t="shared" si="1"/>
        <v>25000</v>
      </c>
      <c r="D23" s="13">
        <f t="shared" si="2"/>
        <v>137900.3842</v>
      </c>
    </row>
    <row r="24" ht="15.75" customHeight="1">
      <c r="A24" s="10">
        <f t="shared" si="3"/>
        <v>34</v>
      </c>
      <c r="B24" s="10">
        <f t="shared" si="4"/>
        <v>2030</v>
      </c>
      <c r="C24" s="11">
        <f t="shared" si="1"/>
        <v>25000</v>
      </c>
      <c r="D24" s="11">
        <f t="shared" si="2"/>
        <v>131333.6992</v>
      </c>
    </row>
    <row r="25" ht="15.75" customHeight="1">
      <c r="A25" s="12">
        <f t="shared" si="3"/>
        <v>33</v>
      </c>
      <c r="B25" s="12">
        <f t="shared" si="4"/>
        <v>2031</v>
      </c>
      <c r="C25" s="13">
        <f t="shared" si="1"/>
        <v>25000</v>
      </c>
      <c r="D25" s="13">
        <f t="shared" si="2"/>
        <v>125079.7136</v>
      </c>
    </row>
    <row r="26" ht="15.75" customHeight="1">
      <c r="A26" s="10">
        <f t="shared" si="3"/>
        <v>32</v>
      </c>
      <c r="B26" s="10">
        <f t="shared" si="4"/>
        <v>2032</v>
      </c>
      <c r="C26" s="11">
        <f t="shared" si="1"/>
        <v>25000</v>
      </c>
      <c r="D26" s="11">
        <f t="shared" si="2"/>
        <v>119123.5367</v>
      </c>
    </row>
    <row r="27" ht="15.75" customHeight="1">
      <c r="A27" s="12">
        <f t="shared" si="3"/>
        <v>31</v>
      </c>
      <c r="B27" s="12">
        <f t="shared" si="4"/>
        <v>2033</v>
      </c>
      <c r="C27" s="13">
        <f t="shared" si="1"/>
        <v>25000</v>
      </c>
      <c r="D27" s="13">
        <f t="shared" si="2"/>
        <v>113450.9873</v>
      </c>
    </row>
    <row r="28" ht="15.75" customHeight="1">
      <c r="A28" s="10">
        <f t="shared" si="3"/>
        <v>30</v>
      </c>
      <c r="B28" s="10">
        <f t="shared" si="4"/>
        <v>2034</v>
      </c>
      <c r="C28" s="11">
        <f t="shared" si="1"/>
        <v>25000</v>
      </c>
      <c r="D28" s="11">
        <f t="shared" si="2"/>
        <v>108048.5594</v>
      </c>
    </row>
    <row r="29" ht="15.75" customHeight="1">
      <c r="A29" s="12">
        <f t="shared" si="3"/>
        <v>29</v>
      </c>
      <c r="B29" s="12">
        <f t="shared" si="4"/>
        <v>2035</v>
      </c>
      <c r="C29" s="13">
        <f t="shared" si="1"/>
        <v>25000</v>
      </c>
      <c r="D29" s="13">
        <f t="shared" si="2"/>
        <v>102903.3899</v>
      </c>
    </row>
    <row r="30" ht="15.75" customHeight="1">
      <c r="A30" s="10">
        <f t="shared" si="3"/>
        <v>28</v>
      </c>
      <c r="B30" s="10">
        <f t="shared" si="4"/>
        <v>2036</v>
      </c>
      <c r="C30" s="11">
        <f t="shared" si="1"/>
        <v>25000</v>
      </c>
      <c r="D30" s="11">
        <f t="shared" si="2"/>
        <v>98003.22846</v>
      </c>
    </row>
    <row r="31" ht="15.75" customHeight="1">
      <c r="A31" s="12">
        <f t="shared" si="3"/>
        <v>27</v>
      </c>
      <c r="B31" s="12">
        <f t="shared" si="4"/>
        <v>2037</v>
      </c>
      <c r="C31" s="13">
        <f t="shared" si="1"/>
        <v>25000</v>
      </c>
      <c r="D31" s="13">
        <f t="shared" si="2"/>
        <v>93336.40806</v>
      </c>
    </row>
    <row r="32" ht="15.75" customHeight="1">
      <c r="A32" s="10">
        <f t="shared" si="3"/>
        <v>26</v>
      </c>
      <c r="B32" s="10">
        <f t="shared" si="4"/>
        <v>2038</v>
      </c>
      <c r="C32" s="11">
        <f t="shared" si="1"/>
        <v>25000</v>
      </c>
      <c r="D32" s="11">
        <f t="shared" si="2"/>
        <v>88891.8172</v>
      </c>
    </row>
    <row r="33" ht="15.75" customHeight="1">
      <c r="A33" s="12">
        <f t="shared" si="3"/>
        <v>25</v>
      </c>
      <c r="B33" s="12">
        <f t="shared" si="4"/>
        <v>2039</v>
      </c>
      <c r="C33" s="13">
        <f t="shared" si="1"/>
        <v>25000</v>
      </c>
      <c r="D33" s="13">
        <f t="shared" si="2"/>
        <v>84658.87352</v>
      </c>
    </row>
    <row r="34" ht="15.75" customHeight="1">
      <c r="A34" s="10">
        <f t="shared" si="3"/>
        <v>24</v>
      </c>
      <c r="B34" s="10">
        <f t="shared" si="4"/>
        <v>2040</v>
      </c>
      <c r="C34" s="11">
        <f t="shared" si="1"/>
        <v>25000</v>
      </c>
      <c r="D34" s="11">
        <f t="shared" si="2"/>
        <v>80627.49859</v>
      </c>
    </row>
    <row r="35" ht="15.75" customHeight="1">
      <c r="A35" s="12">
        <f t="shared" si="3"/>
        <v>23</v>
      </c>
      <c r="B35" s="12">
        <f t="shared" si="4"/>
        <v>2041</v>
      </c>
      <c r="C35" s="13">
        <f t="shared" si="1"/>
        <v>25000</v>
      </c>
      <c r="D35" s="13">
        <f t="shared" si="2"/>
        <v>76788.0939</v>
      </c>
    </row>
    <row r="36" ht="15.75" customHeight="1">
      <c r="A36" s="10">
        <f t="shared" si="3"/>
        <v>22</v>
      </c>
      <c r="B36" s="10">
        <f t="shared" si="4"/>
        <v>2042</v>
      </c>
      <c r="C36" s="11">
        <f t="shared" si="1"/>
        <v>25000</v>
      </c>
      <c r="D36" s="11">
        <f t="shared" si="2"/>
        <v>73131.518</v>
      </c>
    </row>
    <row r="37" ht="15.75" customHeight="1">
      <c r="A37" s="12">
        <f t="shared" si="3"/>
        <v>21</v>
      </c>
      <c r="B37" s="12">
        <f t="shared" si="4"/>
        <v>2043</v>
      </c>
      <c r="C37" s="13">
        <f t="shared" si="1"/>
        <v>25000</v>
      </c>
      <c r="D37" s="13">
        <f t="shared" si="2"/>
        <v>69649.06476</v>
      </c>
    </row>
    <row r="38" ht="15.75" customHeight="1">
      <c r="A38" s="10">
        <f t="shared" si="3"/>
        <v>20</v>
      </c>
      <c r="B38" s="10">
        <f t="shared" si="4"/>
        <v>2044</v>
      </c>
      <c r="C38" s="11">
        <f t="shared" si="1"/>
        <v>25000</v>
      </c>
      <c r="D38" s="11">
        <f t="shared" si="2"/>
        <v>66332.44263</v>
      </c>
    </row>
    <row r="39" ht="15.75" customHeight="1">
      <c r="A39" s="12">
        <f t="shared" si="3"/>
        <v>19</v>
      </c>
      <c r="B39" s="12">
        <f t="shared" si="4"/>
        <v>2045</v>
      </c>
      <c r="C39" s="13">
        <f t="shared" si="1"/>
        <v>25000</v>
      </c>
      <c r="D39" s="13">
        <f t="shared" si="2"/>
        <v>63173.75488</v>
      </c>
    </row>
    <row r="40" ht="15.75" customHeight="1">
      <c r="A40" s="10">
        <f t="shared" si="3"/>
        <v>18</v>
      </c>
      <c r="B40" s="10">
        <f t="shared" si="4"/>
        <v>2046</v>
      </c>
      <c r="C40" s="11">
        <f t="shared" si="1"/>
        <v>25000</v>
      </c>
      <c r="D40" s="11">
        <f t="shared" si="2"/>
        <v>60165.48084</v>
      </c>
    </row>
    <row r="41" ht="15.75" customHeight="1">
      <c r="A41" s="12">
        <f t="shared" si="3"/>
        <v>17</v>
      </c>
      <c r="B41" s="12">
        <f t="shared" si="4"/>
        <v>2047</v>
      </c>
      <c r="C41" s="13">
        <f t="shared" si="1"/>
        <v>25000</v>
      </c>
      <c r="D41" s="13">
        <f t="shared" si="2"/>
        <v>57300.45795</v>
      </c>
    </row>
    <row r="42" ht="15.75" customHeight="1">
      <c r="A42" s="10">
        <f t="shared" si="3"/>
        <v>16</v>
      </c>
      <c r="B42" s="10">
        <f t="shared" si="4"/>
        <v>2048</v>
      </c>
      <c r="C42" s="11">
        <f t="shared" si="1"/>
        <v>25000</v>
      </c>
      <c r="D42" s="11">
        <f t="shared" si="2"/>
        <v>54571.86471</v>
      </c>
    </row>
    <row r="43" ht="15.75" customHeight="1">
      <c r="A43" s="12">
        <f t="shared" si="3"/>
        <v>15</v>
      </c>
      <c r="B43" s="12">
        <f t="shared" si="4"/>
        <v>2049</v>
      </c>
      <c r="C43" s="13">
        <f t="shared" si="1"/>
        <v>25000</v>
      </c>
      <c r="D43" s="13">
        <f t="shared" si="2"/>
        <v>51973.20449</v>
      </c>
    </row>
    <row r="44" ht="15.75" customHeight="1">
      <c r="A44" s="10">
        <f t="shared" si="3"/>
        <v>14</v>
      </c>
      <c r="B44" s="10">
        <f t="shared" si="4"/>
        <v>2050</v>
      </c>
      <c r="C44" s="11">
        <f t="shared" si="1"/>
        <v>25000</v>
      </c>
      <c r="D44" s="11">
        <f t="shared" si="2"/>
        <v>49498.28999</v>
      </c>
    </row>
    <row r="45" ht="15.75" customHeight="1">
      <c r="A45" s="12">
        <f t="shared" si="3"/>
        <v>13</v>
      </c>
      <c r="B45" s="12">
        <f t="shared" si="4"/>
        <v>2051</v>
      </c>
      <c r="C45" s="13">
        <f t="shared" si="1"/>
        <v>25000</v>
      </c>
      <c r="D45" s="13">
        <f t="shared" si="2"/>
        <v>47141.22856</v>
      </c>
    </row>
    <row r="46" ht="15.75" customHeight="1">
      <c r="A46" s="10">
        <f t="shared" si="3"/>
        <v>12</v>
      </c>
      <c r="B46" s="10">
        <f t="shared" si="4"/>
        <v>2052</v>
      </c>
      <c r="C46" s="11">
        <f t="shared" si="1"/>
        <v>25000</v>
      </c>
      <c r="D46" s="11">
        <f t="shared" si="2"/>
        <v>44896.40815</v>
      </c>
    </row>
    <row r="47" ht="15.75" customHeight="1">
      <c r="A47" s="12">
        <f t="shared" si="3"/>
        <v>11</v>
      </c>
      <c r="B47" s="12">
        <f t="shared" si="4"/>
        <v>2053</v>
      </c>
      <c r="C47" s="13">
        <f t="shared" si="1"/>
        <v>25000</v>
      </c>
      <c r="D47" s="13">
        <f t="shared" si="2"/>
        <v>42758.48395</v>
      </c>
    </row>
    <row r="48" ht="15.75" customHeight="1">
      <c r="A48" s="10">
        <f t="shared" si="3"/>
        <v>10</v>
      </c>
      <c r="B48" s="10">
        <f t="shared" si="4"/>
        <v>2054</v>
      </c>
      <c r="C48" s="11">
        <f t="shared" si="1"/>
        <v>25000</v>
      </c>
      <c r="D48" s="11">
        <f t="shared" si="2"/>
        <v>40722.36567</v>
      </c>
    </row>
    <row r="49" ht="15.75" customHeight="1">
      <c r="A49" s="12">
        <f t="shared" si="3"/>
        <v>9</v>
      </c>
      <c r="B49" s="12">
        <f t="shared" si="4"/>
        <v>2055</v>
      </c>
      <c r="C49" s="13">
        <f t="shared" si="1"/>
        <v>25000</v>
      </c>
      <c r="D49" s="13">
        <f t="shared" si="2"/>
        <v>38783.2054</v>
      </c>
    </row>
    <row r="50" ht="15.75" customHeight="1">
      <c r="A50" s="10">
        <f t="shared" si="3"/>
        <v>8</v>
      </c>
      <c r="B50" s="10">
        <f t="shared" si="4"/>
        <v>2056</v>
      </c>
      <c r="C50" s="11">
        <f t="shared" si="1"/>
        <v>25000</v>
      </c>
      <c r="D50" s="11">
        <f t="shared" si="2"/>
        <v>36936.38609</v>
      </c>
    </row>
    <row r="51" ht="15.75" customHeight="1">
      <c r="A51" s="12">
        <f t="shared" si="3"/>
        <v>7</v>
      </c>
      <c r="B51" s="12">
        <f t="shared" si="4"/>
        <v>2057</v>
      </c>
      <c r="C51" s="13">
        <f t="shared" si="1"/>
        <v>25000</v>
      </c>
      <c r="D51" s="13">
        <f t="shared" si="2"/>
        <v>35177.51057</v>
      </c>
    </row>
    <row r="52" ht="15.75" customHeight="1">
      <c r="A52" s="10">
        <f t="shared" si="3"/>
        <v>6</v>
      </c>
      <c r="B52" s="10">
        <f t="shared" si="4"/>
        <v>2058</v>
      </c>
      <c r="C52" s="11">
        <f t="shared" si="1"/>
        <v>25000</v>
      </c>
      <c r="D52" s="11">
        <f t="shared" si="2"/>
        <v>33502.39102</v>
      </c>
    </row>
    <row r="53" ht="15.75" customHeight="1">
      <c r="A53" s="12">
        <f t="shared" si="3"/>
        <v>5</v>
      </c>
      <c r="B53" s="12">
        <f t="shared" si="4"/>
        <v>2059</v>
      </c>
      <c r="C53" s="13">
        <f t="shared" si="1"/>
        <v>25000</v>
      </c>
      <c r="D53" s="13">
        <f t="shared" si="2"/>
        <v>31907.03906</v>
      </c>
    </row>
    <row r="54" ht="15.75" customHeight="1">
      <c r="A54" s="10">
        <f t="shared" si="3"/>
        <v>4</v>
      </c>
      <c r="B54" s="10">
        <f t="shared" si="4"/>
        <v>2060</v>
      </c>
      <c r="C54" s="11">
        <f t="shared" si="1"/>
        <v>25000</v>
      </c>
      <c r="D54" s="11">
        <f t="shared" si="2"/>
        <v>30387.65625</v>
      </c>
    </row>
    <row r="55" ht="15.75" customHeight="1">
      <c r="A55" s="12">
        <f t="shared" si="3"/>
        <v>3</v>
      </c>
      <c r="B55" s="12">
        <f t="shared" si="4"/>
        <v>2061</v>
      </c>
      <c r="C55" s="13">
        <f t="shared" si="1"/>
        <v>25000</v>
      </c>
      <c r="D55" s="13">
        <f t="shared" si="2"/>
        <v>28940.625</v>
      </c>
    </row>
    <row r="56" ht="15.75" customHeight="1">
      <c r="A56" s="10">
        <f t="shared" si="3"/>
        <v>2</v>
      </c>
      <c r="B56" s="10">
        <f t="shared" si="4"/>
        <v>2062</v>
      </c>
      <c r="C56" s="11">
        <f t="shared" si="1"/>
        <v>25000</v>
      </c>
      <c r="D56" s="11">
        <f t="shared" si="2"/>
        <v>27562.5</v>
      </c>
    </row>
    <row r="57" ht="15.75" customHeight="1">
      <c r="A57" s="12">
        <f t="shared" si="3"/>
        <v>1</v>
      </c>
      <c r="B57" s="12">
        <f t="shared" si="4"/>
        <v>2063</v>
      </c>
      <c r="C57" s="13">
        <f t="shared" si="1"/>
        <v>25000</v>
      </c>
      <c r="D57" s="13">
        <f t="shared" si="2"/>
        <v>26250</v>
      </c>
    </row>
    <row r="58" ht="15.75" customHeight="1">
      <c r="A58" s="3">
        <v>0.0</v>
      </c>
      <c r="B58" s="3">
        <v>2064.0</v>
      </c>
      <c r="C58" s="3">
        <v>0.0</v>
      </c>
      <c r="D58" s="3">
        <v>0.0</v>
      </c>
    </row>
    <row r="59" ht="15.75" customHeight="1">
      <c r="A59" s="3" t="s">
        <v>22</v>
      </c>
      <c r="D59" s="13">
        <f>SUM(D18:D58)</f>
        <v>3170994.074</v>
      </c>
      <c r="E59" s="3" t="s">
        <v>4</v>
      </c>
    </row>
    <row r="60" ht="15.75" customHeight="1"/>
    <row r="61" ht="15.75" customHeight="1">
      <c r="A61" s="4" t="s">
        <v>23</v>
      </c>
      <c r="B61" s="3" t="s">
        <v>24</v>
      </c>
    </row>
    <row r="62" ht="15.75" customHeight="1"/>
    <row r="63" ht="15.75" customHeight="1">
      <c r="A63" s="7" t="s">
        <v>4</v>
      </c>
      <c r="B63" s="3" t="s">
        <v>4</v>
      </c>
    </row>
    <row r="64" ht="15.75" customHeight="1">
      <c r="B64" s="3" t="s">
        <v>4</v>
      </c>
    </row>
    <row r="65" ht="15.75" customHeight="1"/>
    <row r="66" ht="15.75" customHeight="1"/>
    <row r="67" ht="15.75" customHeight="1"/>
    <row r="68" ht="15.75" customHeight="1">
      <c r="B68" s="3" t="s">
        <v>4</v>
      </c>
      <c r="C68" s="3" t="s">
        <v>4</v>
      </c>
      <c r="D68" s="3" t="s">
        <v>4</v>
      </c>
      <c r="E68" s="3" t="s">
        <v>4</v>
      </c>
      <c r="G68" s="3" t="s">
        <v>4</v>
      </c>
    </row>
    <row r="69" ht="15.75" customHeight="1">
      <c r="B69" s="3" t="s">
        <v>4</v>
      </c>
      <c r="C69" s="3" t="s">
        <v>4</v>
      </c>
    </row>
    <row r="70" ht="15.75" customHeight="1">
      <c r="B70" s="3" t="s">
        <v>4</v>
      </c>
      <c r="G70" s="3" t="s">
        <v>4</v>
      </c>
    </row>
    <row r="71" ht="15.75" customHeight="1">
      <c r="C71" s="3" t="s">
        <v>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