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B" sheetId="1" r:id="rId4"/>
  </sheets>
  <definedNames/>
  <calcPr/>
</workbook>
</file>

<file path=xl/sharedStrings.xml><?xml version="1.0" encoding="utf-8"?>
<sst xmlns="http://schemas.openxmlformats.org/spreadsheetml/2006/main" count="35" uniqueCount="32">
  <si>
    <t>In this case Robert wants to be able to draw $150,000 a year from his retirement account for 20 years, the amount of time  he thinks he is likely to be alive after he retires.</t>
  </si>
  <si>
    <t>Task 1</t>
  </si>
  <si>
    <t>The scheme of the situation during retirement looks like this</t>
  </si>
  <si>
    <t xml:space="preserve"> </t>
  </si>
  <si>
    <t>Amount to draw each year</t>
  </si>
  <si>
    <t xml:space="preserve">Year in </t>
  </si>
  <si>
    <t>Year</t>
  </si>
  <si>
    <t xml:space="preserve">Amount </t>
  </si>
  <si>
    <t>PV of amount</t>
  </si>
  <si>
    <t>Relevant interest rate</t>
  </si>
  <si>
    <t>Retirement</t>
  </si>
  <si>
    <t>to draw</t>
  </si>
  <si>
    <t>at 2064</t>
  </si>
  <si>
    <t>Amount of money required at retirement time:</t>
  </si>
  <si>
    <t>Task 2</t>
  </si>
  <si>
    <t>Now the problem is similar to Problem A. Robert has 40 years to accumulate this amount from 2024 to 2063</t>
  </si>
  <si>
    <t>Years to</t>
  </si>
  <si>
    <t>Amount to</t>
  </si>
  <si>
    <t>Forward Value</t>
  </si>
  <si>
    <t>Amount to deposit</t>
  </si>
  <si>
    <t>Deposit</t>
  </si>
  <si>
    <t>of amount in 2064</t>
  </si>
  <si>
    <t>Interest rate earned on retirement account</t>
  </si>
  <si>
    <t>Amount of money saved at retirement time in 2064</t>
  </si>
  <si>
    <t>Task 3</t>
  </si>
  <si>
    <t>Change the amount in cell J32 until the amount in cell D76 equals the amount in cell D28</t>
  </si>
  <si>
    <t>If D76 &lt; D28, we must increase the amount in cell J32</t>
  </si>
  <si>
    <t>If D76 &gt; D28, we must decrease the amount in cell J32</t>
  </si>
  <si>
    <t>We can solve this problem without any research as done in Task 3 by using Goal Seek (Goal Seek needs to be installed in your Extensions)</t>
  </si>
  <si>
    <t>This is the set cell (D76-D28)</t>
  </si>
  <si>
    <t>we set it to value 0</t>
  </si>
  <si>
    <t>by changing cell J32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</si>
</sst>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10" xfId="0" applyAlignment="1" applyFont="1" applyNumberFormat="1">
      <alignment horizontal="right" vertical="bottom"/>
    </xf>
    <xf borderId="0" fillId="2" fontId="1" numFmtId="0" xfId="0" applyAlignment="1" applyFill="1" applyFon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3" fontId="2" numFmtId="2" xfId="0" applyAlignment="1" applyFill="1" applyFont="1" applyNumberFormat="1">
      <alignment horizontal="right" vertical="bottom"/>
    </xf>
    <xf borderId="0" fillId="2" fontId="1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</row>
    <row r="4">
      <c r="A4" s="2" t="s">
        <v>3</v>
      </c>
      <c r="B4" s="2" t="s">
        <v>3</v>
      </c>
      <c r="C4" s="2"/>
      <c r="D4" s="2"/>
      <c r="E4" s="4" t="s">
        <v>4</v>
      </c>
      <c r="F4" s="2"/>
      <c r="G4" s="5">
        <v>150000.0</v>
      </c>
      <c r="H4" s="2"/>
      <c r="I4" s="2"/>
      <c r="J4" s="2"/>
      <c r="K4" s="2"/>
    </row>
    <row r="5">
      <c r="A5" s="6" t="s">
        <v>5</v>
      </c>
      <c r="B5" s="6" t="s">
        <v>6</v>
      </c>
      <c r="C5" s="6" t="s">
        <v>7</v>
      </c>
      <c r="D5" s="6" t="s">
        <v>8</v>
      </c>
      <c r="E5" s="4" t="s">
        <v>9</v>
      </c>
      <c r="F5" s="2"/>
      <c r="G5" s="7">
        <v>0.03</v>
      </c>
      <c r="H5" s="2"/>
      <c r="I5" s="2"/>
      <c r="J5" s="2"/>
      <c r="K5" s="2"/>
    </row>
    <row r="6">
      <c r="A6" s="6" t="s">
        <v>10</v>
      </c>
      <c r="B6" s="2"/>
      <c r="C6" s="6" t="s">
        <v>11</v>
      </c>
      <c r="D6" s="6" t="s">
        <v>12</v>
      </c>
      <c r="E6" s="2"/>
      <c r="F6" s="2"/>
      <c r="G6" s="2"/>
      <c r="H6" s="2"/>
      <c r="I6" s="2"/>
      <c r="J6" s="2"/>
      <c r="K6" s="2"/>
    </row>
    <row r="7">
      <c r="A7" s="8">
        <v>1.0</v>
      </c>
      <c r="B7" s="8">
        <v>2065.0</v>
      </c>
      <c r="C7" s="9">
        <f t="shared" ref="C7:C26" si="2">$G$4</f>
        <v>150000</v>
      </c>
      <c r="D7" s="9">
        <f t="shared" ref="D7:D26" si="3">C7/(1+$G$5)^A7</f>
        <v>145631.068</v>
      </c>
      <c r="E7" s="2"/>
      <c r="F7" s="2"/>
      <c r="G7" s="2"/>
      <c r="H7" s="2"/>
      <c r="I7" s="2"/>
      <c r="J7" s="2"/>
      <c r="K7" s="2"/>
    </row>
    <row r="8">
      <c r="A8" s="10">
        <f t="shared" ref="A8:B8" si="1">A7+1</f>
        <v>2</v>
      </c>
      <c r="B8" s="10">
        <f t="shared" si="1"/>
        <v>2066</v>
      </c>
      <c r="C8" s="11">
        <f t="shared" si="2"/>
        <v>150000</v>
      </c>
      <c r="D8" s="11">
        <f t="shared" si="3"/>
        <v>141389.3864</v>
      </c>
      <c r="E8" s="2"/>
      <c r="F8" s="2"/>
      <c r="G8" s="2"/>
      <c r="H8" s="2"/>
      <c r="I8" s="2"/>
      <c r="J8" s="2"/>
      <c r="K8" s="2"/>
    </row>
    <row r="9">
      <c r="A9" s="8">
        <f t="shared" ref="A9:B9" si="4">A8+1</f>
        <v>3</v>
      </c>
      <c r="B9" s="8">
        <f t="shared" si="4"/>
        <v>2067</v>
      </c>
      <c r="C9" s="9">
        <f t="shared" si="2"/>
        <v>150000</v>
      </c>
      <c r="D9" s="9">
        <f t="shared" si="3"/>
        <v>137271.2489</v>
      </c>
      <c r="E9" s="2"/>
      <c r="F9" s="2"/>
      <c r="G9" s="2"/>
      <c r="H9" s="2"/>
      <c r="I9" s="2"/>
      <c r="J9" s="2"/>
      <c r="K9" s="2"/>
    </row>
    <row r="10">
      <c r="A10" s="10">
        <f t="shared" ref="A10:B10" si="5">A9+1</f>
        <v>4</v>
      </c>
      <c r="B10" s="10">
        <f t="shared" si="5"/>
        <v>2068</v>
      </c>
      <c r="C10" s="11">
        <f t="shared" si="2"/>
        <v>150000</v>
      </c>
      <c r="D10" s="11">
        <f t="shared" si="3"/>
        <v>133273.0572</v>
      </c>
      <c r="E10" s="2"/>
      <c r="F10" s="2"/>
      <c r="G10" s="2"/>
      <c r="H10" s="2"/>
      <c r="I10" s="2"/>
      <c r="J10" s="2"/>
      <c r="K10" s="2"/>
    </row>
    <row r="11">
      <c r="A11" s="8">
        <f t="shared" ref="A11:B11" si="6">A10+1</f>
        <v>5</v>
      </c>
      <c r="B11" s="8">
        <f t="shared" si="6"/>
        <v>2069</v>
      </c>
      <c r="C11" s="9">
        <f t="shared" si="2"/>
        <v>150000</v>
      </c>
      <c r="D11" s="9">
        <f t="shared" si="3"/>
        <v>129391.3177</v>
      </c>
      <c r="E11" s="2"/>
      <c r="F11" s="2"/>
      <c r="G11" s="2"/>
      <c r="H11" s="2"/>
      <c r="I11" s="2"/>
      <c r="J11" s="2"/>
      <c r="K11" s="2"/>
    </row>
    <row r="12">
      <c r="A12" s="10">
        <f t="shared" ref="A12:B12" si="7">A11+1</f>
        <v>6</v>
      </c>
      <c r="B12" s="10">
        <f t="shared" si="7"/>
        <v>2070</v>
      </c>
      <c r="C12" s="11">
        <f t="shared" si="2"/>
        <v>150000</v>
      </c>
      <c r="D12" s="11">
        <f t="shared" si="3"/>
        <v>125622.6385</v>
      </c>
      <c r="E12" s="2"/>
      <c r="F12" s="2"/>
      <c r="G12" s="2"/>
      <c r="H12" s="2"/>
      <c r="I12" s="2"/>
      <c r="J12" s="2"/>
      <c r="K12" s="2"/>
    </row>
    <row r="13">
      <c r="A13" s="8">
        <f t="shared" ref="A13:B13" si="8">A12+1</f>
        <v>7</v>
      </c>
      <c r="B13" s="8">
        <f t="shared" si="8"/>
        <v>2071</v>
      </c>
      <c r="C13" s="9">
        <f t="shared" si="2"/>
        <v>150000</v>
      </c>
      <c r="D13" s="9">
        <f t="shared" si="3"/>
        <v>121963.7267</v>
      </c>
      <c r="E13" s="2"/>
      <c r="F13" s="2"/>
      <c r="G13" s="2"/>
      <c r="H13" s="2"/>
      <c r="I13" s="2"/>
      <c r="J13" s="2"/>
      <c r="K13" s="2"/>
    </row>
    <row r="14">
      <c r="A14" s="10">
        <f t="shared" ref="A14:B14" si="9">A13+1</f>
        <v>8</v>
      </c>
      <c r="B14" s="10">
        <f t="shared" si="9"/>
        <v>2072</v>
      </c>
      <c r="C14" s="11">
        <f t="shared" si="2"/>
        <v>150000</v>
      </c>
      <c r="D14" s="11">
        <f t="shared" si="3"/>
        <v>118411.3851</v>
      </c>
      <c r="E14" s="2"/>
      <c r="F14" s="2"/>
      <c r="G14" s="2"/>
      <c r="H14" s="2"/>
      <c r="I14" s="2"/>
      <c r="J14" s="2"/>
      <c r="K14" s="2"/>
    </row>
    <row r="15">
      <c r="A15" s="8">
        <f t="shared" ref="A15:B15" si="10">A14+1</f>
        <v>9</v>
      </c>
      <c r="B15" s="8">
        <f t="shared" si="10"/>
        <v>2073</v>
      </c>
      <c r="C15" s="9">
        <f t="shared" si="2"/>
        <v>150000</v>
      </c>
      <c r="D15" s="9">
        <f t="shared" si="3"/>
        <v>114962.5099</v>
      </c>
      <c r="E15" s="2"/>
      <c r="F15" s="2"/>
      <c r="G15" s="2"/>
      <c r="H15" s="2"/>
      <c r="I15" s="2"/>
      <c r="J15" s="2"/>
      <c r="K15" s="2"/>
    </row>
    <row r="16">
      <c r="A16" s="10">
        <f t="shared" ref="A16:B16" si="11">A15+1</f>
        <v>10</v>
      </c>
      <c r="B16" s="10">
        <f t="shared" si="11"/>
        <v>2074</v>
      </c>
      <c r="C16" s="11">
        <f t="shared" si="2"/>
        <v>150000</v>
      </c>
      <c r="D16" s="11">
        <f t="shared" si="3"/>
        <v>111614.0872</v>
      </c>
      <c r="E16" s="2"/>
      <c r="F16" s="2"/>
      <c r="G16" s="2"/>
      <c r="H16" s="2"/>
      <c r="I16" s="2"/>
      <c r="J16" s="2"/>
      <c r="K16" s="2"/>
    </row>
    <row r="17">
      <c r="A17" s="8">
        <f t="shared" ref="A17:B17" si="12">A16+1</f>
        <v>11</v>
      </c>
      <c r="B17" s="8">
        <f t="shared" si="12"/>
        <v>2075</v>
      </c>
      <c r="C17" s="9">
        <f t="shared" si="2"/>
        <v>150000</v>
      </c>
      <c r="D17" s="9">
        <f t="shared" si="3"/>
        <v>108363.1915</v>
      </c>
      <c r="E17" s="2"/>
      <c r="F17" s="2"/>
      <c r="G17" s="2"/>
      <c r="H17" s="2"/>
      <c r="I17" s="2"/>
      <c r="J17" s="2"/>
      <c r="K17" s="2"/>
    </row>
    <row r="18">
      <c r="A18" s="10">
        <f t="shared" ref="A18:B18" si="13">A17+1</f>
        <v>12</v>
      </c>
      <c r="B18" s="10">
        <f t="shared" si="13"/>
        <v>2076</v>
      </c>
      <c r="C18" s="11">
        <f t="shared" si="2"/>
        <v>150000</v>
      </c>
      <c r="D18" s="11">
        <f t="shared" si="3"/>
        <v>105206.982</v>
      </c>
      <c r="E18" s="2"/>
      <c r="F18" s="2"/>
      <c r="G18" s="2"/>
      <c r="H18" s="2"/>
      <c r="I18" s="2"/>
      <c r="J18" s="2"/>
      <c r="K18" s="2"/>
    </row>
    <row r="19">
      <c r="A19" s="8">
        <f t="shared" ref="A19:B19" si="14">A18+1</f>
        <v>13</v>
      </c>
      <c r="B19" s="8">
        <f t="shared" si="14"/>
        <v>2077</v>
      </c>
      <c r="C19" s="9">
        <f t="shared" si="2"/>
        <v>150000</v>
      </c>
      <c r="D19" s="9">
        <f t="shared" si="3"/>
        <v>102142.701</v>
      </c>
      <c r="E19" s="2"/>
      <c r="F19" s="2"/>
      <c r="G19" s="2"/>
      <c r="H19" s="2"/>
      <c r="I19" s="2"/>
      <c r="J19" s="2"/>
      <c r="K19" s="2"/>
    </row>
    <row r="20">
      <c r="A20" s="10">
        <f t="shared" ref="A20:B20" si="15">A19+1</f>
        <v>14</v>
      </c>
      <c r="B20" s="10">
        <f t="shared" si="15"/>
        <v>2078</v>
      </c>
      <c r="C20" s="11">
        <f t="shared" si="2"/>
        <v>150000</v>
      </c>
      <c r="D20" s="11">
        <f t="shared" si="3"/>
        <v>99167.67087</v>
      </c>
      <c r="E20" s="2"/>
      <c r="F20" s="2"/>
      <c r="G20" s="2"/>
      <c r="H20" s="2"/>
      <c r="I20" s="2"/>
      <c r="J20" s="2"/>
      <c r="K20" s="2"/>
    </row>
    <row r="21">
      <c r="A21" s="8">
        <f t="shared" ref="A21:B21" si="16">A20+1</f>
        <v>15</v>
      </c>
      <c r="B21" s="8">
        <f t="shared" si="16"/>
        <v>2079</v>
      </c>
      <c r="C21" s="9">
        <f t="shared" si="2"/>
        <v>150000</v>
      </c>
      <c r="D21" s="9">
        <f t="shared" si="3"/>
        <v>96279.29211</v>
      </c>
      <c r="E21" s="2"/>
      <c r="F21" s="2"/>
      <c r="G21" s="2"/>
      <c r="H21" s="2"/>
      <c r="I21" s="2"/>
      <c r="J21" s="2"/>
      <c r="K21" s="2"/>
    </row>
    <row r="22">
      <c r="A22" s="10">
        <f t="shared" ref="A22:B22" si="17">A21+1</f>
        <v>16</v>
      </c>
      <c r="B22" s="10">
        <f t="shared" si="17"/>
        <v>2080</v>
      </c>
      <c r="C22" s="11">
        <f t="shared" si="2"/>
        <v>150000</v>
      </c>
      <c r="D22" s="11">
        <f t="shared" si="3"/>
        <v>93475.04088</v>
      </c>
      <c r="E22" s="2"/>
      <c r="F22" s="2"/>
      <c r="G22" s="2"/>
      <c r="H22" s="2"/>
      <c r="I22" s="2"/>
      <c r="J22" s="2"/>
      <c r="K22" s="2"/>
    </row>
    <row r="23">
      <c r="A23" s="8">
        <f t="shared" ref="A23:B23" si="18">A22+1</f>
        <v>17</v>
      </c>
      <c r="B23" s="8">
        <f t="shared" si="18"/>
        <v>2081</v>
      </c>
      <c r="C23" s="9">
        <f t="shared" si="2"/>
        <v>150000</v>
      </c>
      <c r="D23" s="9">
        <f t="shared" si="3"/>
        <v>90752.46688</v>
      </c>
      <c r="E23" s="2"/>
      <c r="F23" s="2"/>
      <c r="G23" s="2"/>
      <c r="H23" s="2"/>
      <c r="I23" s="2"/>
      <c r="J23" s="2"/>
      <c r="K23" s="2"/>
    </row>
    <row r="24">
      <c r="A24" s="10">
        <f t="shared" ref="A24:B24" si="19">A23+1</f>
        <v>18</v>
      </c>
      <c r="B24" s="10">
        <f t="shared" si="19"/>
        <v>2082</v>
      </c>
      <c r="C24" s="11">
        <f t="shared" si="2"/>
        <v>150000</v>
      </c>
      <c r="D24" s="11">
        <f t="shared" si="3"/>
        <v>88109.19114</v>
      </c>
      <c r="E24" s="2"/>
      <c r="F24" s="2"/>
      <c r="G24" s="2"/>
      <c r="H24" s="2"/>
      <c r="I24" s="2"/>
      <c r="J24" s="2"/>
      <c r="K24" s="2"/>
    </row>
    <row r="25">
      <c r="A25" s="8">
        <f t="shared" ref="A25:B25" si="20">A24+1</f>
        <v>19</v>
      </c>
      <c r="B25" s="8">
        <f t="shared" si="20"/>
        <v>2083</v>
      </c>
      <c r="C25" s="9">
        <f t="shared" si="2"/>
        <v>150000</v>
      </c>
      <c r="D25" s="9">
        <f t="shared" si="3"/>
        <v>85542.90402</v>
      </c>
      <c r="E25" s="2"/>
      <c r="F25" s="2"/>
      <c r="G25" s="2"/>
      <c r="H25" s="2"/>
      <c r="I25" s="2"/>
      <c r="J25" s="2"/>
      <c r="K25" s="2"/>
    </row>
    <row r="26">
      <c r="A26" s="10">
        <f t="shared" ref="A26:B26" si="21">A25+1</f>
        <v>20</v>
      </c>
      <c r="B26" s="10">
        <f t="shared" si="21"/>
        <v>2084</v>
      </c>
      <c r="C26" s="11">
        <f t="shared" si="2"/>
        <v>150000</v>
      </c>
      <c r="D26" s="11">
        <f t="shared" si="3"/>
        <v>83051.36313</v>
      </c>
      <c r="E26" s="2"/>
      <c r="F26" s="2"/>
      <c r="G26" s="2"/>
      <c r="H26" s="2"/>
      <c r="I26" s="2"/>
      <c r="J26" s="2"/>
      <c r="K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>
      <c r="A28" s="4" t="s">
        <v>13</v>
      </c>
      <c r="B28" s="2"/>
      <c r="C28" s="2"/>
      <c r="D28" s="5">
        <f>SUM(D7:D26)</f>
        <v>2231621.229</v>
      </c>
      <c r="E28" s="2"/>
      <c r="F28" s="2"/>
      <c r="G28" s="2"/>
      <c r="H28" s="2"/>
      <c r="I28" s="2"/>
      <c r="J28" s="2"/>
      <c r="K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>
      <c r="A31" s="3" t="s">
        <v>14</v>
      </c>
      <c r="B31" s="4" t="s">
        <v>15</v>
      </c>
      <c r="C31" s="2"/>
      <c r="D31" s="2"/>
      <c r="E31" s="2"/>
      <c r="F31" s="2"/>
      <c r="G31" s="2"/>
      <c r="H31" s="2"/>
      <c r="I31" s="2"/>
      <c r="J31" s="2"/>
      <c r="K31" s="2"/>
    </row>
    <row r="32">
      <c r="A32" s="6" t="s">
        <v>16</v>
      </c>
      <c r="B32" s="6" t="s">
        <v>6</v>
      </c>
      <c r="C32" s="6" t="s">
        <v>17</v>
      </c>
      <c r="D32" s="6" t="s">
        <v>18</v>
      </c>
      <c r="E32" s="2"/>
      <c r="F32" s="2"/>
      <c r="G32" s="4" t="s">
        <v>19</v>
      </c>
      <c r="H32" s="2"/>
      <c r="I32" s="2"/>
      <c r="J32" s="12">
        <v>17594.019233901054</v>
      </c>
      <c r="K32" s="2"/>
    </row>
    <row r="33">
      <c r="A33" s="6" t="s">
        <v>10</v>
      </c>
      <c r="B33" s="2"/>
      <c r="C33" s="6" t="s">
        <v>20</v>
      </c>
      <c r="D33" s="6" t="s">
        <v>21</v>
      </c>
      <c r="E33" s="2"/>
      <c r="F33" s="2"/>
      <c r="G33" s="4" t="s">
        <v>22</v>
      </c>
      <c r="H33" s="2"/>
      <c r="I33" s="2"/>
      <c r="J33" s="7">
        <f>5%</f>
        <v>0.05</v>
      </c>
      <c r="K33" s="2"/>
    </row>
    <row r="34">
      <c r="A34" s="8">
        <v>40.0</v>
      </c>
      <c r="B34" s="8">
        <v>2024.0</v>
      </c>
      <c r="C34" s="13">
        <f t="shared" ref="C34:C73" si="22">$J$32</f>
        <v>17594.01923</v>
      </c>
      <c r="D34" s="13">
        <f t="shared" ref="D34:D73" si="23">$C$34*(1+$J$33)^A34</f>
        <v>123861.6968</v>
      </c>
      <c r="E34" s="2"/>
      <c r="F34" s="2"/>
      <c r="G34" s="2"/>
      <c r="H34" s="2"/>
      <c r="I34" s="2"/>
      <c r="J34" s="2"/>
      <c r="K34" s="2"/>
    </row>
    <row r="35">
      <c r="A35" s="10">
        <f t="shared" ref="A35:A73" si="24">A34-1</f>
        <v>39</v>
      </c>
      <c r="B35" s="10">
        <f t="shared" ref="B35:B74" si="25">B34+1</f>
        <v>2025</v>
      </c>
      <c r="C35" s="14">
        <f t="shared" si="22"/>
        <v>17594.01923</v>
      </c>
      <c r="D35" s="14">
        <f t="shared" si="23"/>
        <v>117963.5208</v>
      </c>
      <c r="E35" s="2"/>
      <c r="F35" s="2"/>
      <c r="G35" s="2"/>
      <c r="H35" s="2"/>
      <c r="I35" s="2"/>
      <c r="J35" s="2"/>
      <c r="K35" s="2"/>
    </row>
    <row r="36">
      <c r="A36" s="8">
        <f t="shared" si="24"/>
        <v>38</v>
      </c>
      <c r="B36" s="8">
        <f t="shared" si="25"/>
        <v>2026</v>
      </c>
      <c r="C36" s="13">
        <f t="shared" si="22"/>
        <v>17594.01923</v>
      </c>
      <c r="D36" s="13">
        <f t="shared" si="23"/>
        <v>112346.2103</v>
      </c>
      <c r="E36" s="2"/>
      <c r="F36" s="2"/>
      <c r="G36" s="2"/>
      <c r="H36" s="2"/>
      <c r="I36" s="2"/>
      <c r="J36" s="2"/>
      <c r="K36" s="2"/>
    </row>
    <row r="37">
      <c r="A37" s="10">
        <f t="shared" si="24"/>
        <v>37</v>
      </c>
      <c r="B37" s="10">
        <f t="shared" si="25"/>
        <v>2027</v>
      </c>
      <c r="C37" s="14">
        <f t="shared" si="22"/>
        <v>17594.01923</v>
      </c>
      <c r="D37" s="14">
        <f t="shared" si="23"/>
        <v>106996.3907</v>
      </c>
      <c r="E37" s="2"/>
      <c r="F37" s="2"/>
      <c r="G37" s="2"/>
      <c r="H37" s="2"/>
      <c r="I37" s="2"/>
      <c r="J37" s="2"/>
      <c r="K37" s="2"/>
    </row>
    <row r="38">
      <c r="A38" s="8">
        <f t="shared" si="24"/>
        <v>36</v>
      </c>
      <c r="B38" s="8">
        <f t="shared" si="25"/>
        <v>2028</v>
      </c>
      <c r="C38" s="13">
        <f t="shared" si="22"/>
        <v>17594.01923</v>
      </c>
      <c r="D38" s="13">
        <f t="shared" si="23"/>
        <v>101901.3245</v>
      </c>
      <c r="E38" s="2"/>
      <c r="F38" s="2"/>
      <c r="G38" s="2"/>
      <c r="H38" s="2"/>
      <c r="I38" s="2"/>
      <c r="J38" s="2"/>
      <c r="K38" s="2"/>
    </row>
    <row r="39">
      <c r="A39" s="10">
        <f t="shared" si="24"/>
        <v>35</v>
      </c>
      <c r="B39" s="10">
        <f t="shared" si="25"/>
        <v>2029</v>
      </c>
      <c r="C39" s="14">
        <f t="shared" si="22"/>
        <v>17594.01923</v>
      </c>
      <c r="D39" s="14">
        <f t="shared" si="23"/>
        <v>97048.88047</v>
      </c>
      <c r="E39" s="2"/>
      <c r="F39" s="2"/>
      <c r="G39" s="2"/>
      <c r="H39" s="2"/>
      <c r="I39" s="2"/>
      <c r="J39" s="2"/>
      <c r="K39" s="2"/>
    </row>
    <row r="40">
      <c r="A40" s="8">
        <f t="shared" si="24"/>
        <v>34</v>
      </c>
      <c r="B40" s="8">
        <f t="shared" si="25"/>
        <v>2030</v>
      </c>
      <c r="C40" s="13">
        <f t="shared" si="22"/>
        <v>17594.01923</v>
      </c>
      <c r="D40" s="13">
        <f t="shared" si="23"/>
        <v>92427.50521</v>
      </c>
      <c r="E40" s="2"/>
      <c r="F40" s="2"/>
      <c r="G40" s="2"/>
      <c r="H40" s="2"/>
      <c r="I40" s="2"/>
      <c r="J40" s="2"/>
      <c r="K40" s="2"/>
    </row>
    <row r="41">
      <c r="A41" s="10">
        <f t="shared" si="24"/>
        <v>33</v>
      </c>
      <c r="B41" s="10">
        <f t="shared" si="25"/>
        <v>2031</v>
      </c>
      <c r="C41" s="14">
        <f t="shared" si="22"/>
        <v>17594.01923</v>
      </c>
      <c r="D41" s="14">
        <f t="shared" si="23"/>
        <v>88026.19544</v>
      </c>
      <c r="E41" s="2"/>
      <c r="F41" s="2"/>
      <c r="G41" s="2"/>
      <c r="H41" s="2"/>
      <c r="I41" s="2"/>
      <c r="J41" s="2"/>
      <c r="K41" s="2"/>
    </row>
    <row r="42">
      <c r="A42" s="8">
        <f t="shared" si="24"/>
        <v>32</v>
      </c>
      <c r="B42" s="8">
        <f t="shared" si="25"/>
        <v>2032</v>
      </c>
      <c r="C42" s="13">
        <f t="shared" si="22"/>
        <v>17594.01923</v>
      </c>
      <c r="D42" s="13">
        <f t="shared" si="23"/>
        <v>83834.47185</v>
      </c>
      <c r="E42" s="2"/>
      <c r="F42" s="2"/>
      <c r="G42" s="2"/>
      <c r="H42" s="2"/>
      <c r="I42" s="2"/>
      <c r="J42" s="2"/>
      <c r="K42" s="2"/>
    </row>
    <row r="43">
      <c r="A43" s="10">
        <f t="shared" si="24"/>
        <v>31</v>
      </c>
      <c r="B43" s="10">
        <f t="shared" si="25"/>
        <v>2033</v>
      </c>
      <c r="C43" s="14">
        <f t="shared" si="22"/>
        <v>17594.01923</v>
      </c>
      <c r="D43" s="14">
        <f t="shared" si="23"/>
        <v>79842.35414</v>
      </c>
      <c r="E43" s="2"/>
      <c r="F43" s="2"/>
      <c r="G43" s="2"/>
      <c r="H43" s="2"/>
      <c r="I43" s="2"/>
      <c r="J43" s="2"/>
      <c r="K43" s="2"/>
    </row>
    <row r="44">
      <c r="A44" s="8">
        <f t="shared" si="24"/>
        <v>30</v>
      </c>
      <c r="B44" s="8">
        <f t="shared" si="25"/>
        <v>2034</v>
      </c>
      <c r="C44" s="13">
        <f t="shared" si="22"/>
        <v>17594.01923</v>
      </c>
      <c r="D44" s="13">
        <f t="shared" si="23"/>
        <v>76040.33728</v>
      </c>
      <c r="E44" s="2"/>
      <c r="F44" s="2"/>
      <c r="G44" s="2"/>
      <c r="H44" s="2"/>
      <c r="I44" s="2"/>
      <c r="J44" s="2"/>
      <c r="K44" s="2"/>
    </row>
    <row r="45">
      <c r="A45" s="10">
        <f t="shared" si="24"/>
        <v>29</v>
      </c>
      <c r="B45" s="10">
        <f t="shared" si="25"/>
        <v>2035</v>
      </c>
      <c r="C45" s="14">
        <f t="shared" si="22"/>
        <v>17594.01923</v>
      </c>
      <c r="D45" s="14">
        <f t="shared" si="23"/>
        <v>72419.36883</v>
      </c>
      <c r="E45" s="2"/>
      <c r="F45" s="2"/>
      <c r="G45" s="2"/>
      <c r="H45" s="2"/>
      <c r="I45" s="2"/>
      <c r="J45" s="2"/>
      <c r="K45" s="2"/>
    </row>
    <row r="46">
      <c r="A46" s="8">
        <f t="shared" si="24"/>
        <v>28</v>
      </c>
      <c r="B46" s="8">
        <f t="shared" si="25"/>
        <v>2036</v>
      </c>
      <c r="C46" s="13">
        <f t="shared" si="22"/>
        <v>17594.01923</v>
      </c>
      <c r="D46" s="13">
        <f t="shared" si="23"/>
        <v>68970.82746</v>
      </c>
      <c r="E46" s="2"/>
      <c r="F46" s="2"/>
      <c r="G46" s="2"/>
      <c r="H46" s="2"/>
      <c r="I46" s="2"/>
      <c r="J46" s="2"/>
      <c r="K46" s="2"/>
    </row>
    <row r="47">
      <c r="A47" s="10">
        <f t="shared" si="24"/>
        <v>27</v>
      </c>
      <c r="B47" s="10">
        <f t="shared" si="25"/>
        <v>2037</v>
      </c>
      <c r="C47" s="14">
        <f t="shared" si="22"/>
        <v>17594.01923</v>
      </c>
      <c r="D47" s="14">
        <f t="shared" si="23"/>
        <v>65686.50234</v>
      </c>
      <c r="E47" s="2"/>
      <c r="F47" s="2"/>
      <c r="G47" s="2"/>
      <c r="H47" s="2"/>
      <c r="I47" s="2"/>
      <c r="J47" s="2"/>
      <c r="K47" s="2"/>
    </row>
    <row r="48">
      <c r="A48" s="8">
        <f t="shared" si="24"/>
        <v>26</v>
      </c>
      <c r="B48" s="8">
        <f t="shared" si="25"/>
        <v>2038</v>
      </c>
      <c r="C48" s="13">
        <f t="shared" si="22"/>
        <v>17594.01923</v>
      </c>
      <c r="D48" s="13">
        <f t="shared" si="23"/>
        <v>62558.57366</v>
      </c>
      <c r="E48" s="2"/>
      <c r="F48" s="2"/>
      <c r="G48" s="2"/>
      <c r="H48" s="2"/>
      <c r="I48" s="2"/>
      <c r="J48" s="2"/>
      <c r="K48" s="2"/>
    </row>
    <row r="49">
      <c r="A49" s="10">
        <f t="shared" si="24"/>
        <v>25</v>
      </c>
      <c r="B49" s="10">
        <f t="shared" si="25"/>
        <v>2039</v>
      </c>
      <c r="C49" s="14">
        <f t="shared" si="22"/>
        <v>17594.01923</v>
      </c>
      <c r="D49" s="14">
        <f t="shared" si="23"/>
        <v>59579.59396</v>
      </c>
      <c r="E49" s="2"/>
      <c r="F49" s="2"/>
      <c r="G49" s="2"/>
      <c r="H49" s="2"/>
      <c r="I49" s="2"/>
      <c r="J49" s="2"/>
      <c r="K49" s="2"/>
    </row>
    <row r="50">
      <c r="A50" s="8">
        <f t="shared" si="24"/>
        <v>24</v>
      </c>
      <c r="B50" s="8">
        <f t="shared" si="25"/>
        <v>2040</v>
      </c>
      <c r="C50" s="13">
        <f t="shared" si="22"/>
        <v>17594.01923</v>
      </c>
      <c r="D50" s="13">
        <f t="shared" si="23"/>
        <v>56742.47044</v>
      </c>
      <c r="E50" s="2"/>
      <c r="F50" s="2"/>
      <c r="G50" s="2"/>
      <c r="H50" s="2"/>
      <c r="I50" s="2"/>
      <c r="J50" s="2"/>
      <c r="K50" s="2"/>
    </row>
    <row r="51">
      <c r="A51" s="10">
        <f t="shared" si="24"/>
        <v>23</v>
      </c>
      <c r="B51" s="10">
        <f t="shared" si="25"/>
        <v>2041</v>
      </c>
      <c r="C51" s="14">
        <f t="shared" si="22"/>
        <v>17594.01923</v>
      </c>
      <c r="D51" s="14">
        <f t="shared" si="23"/>
        <v>54040.44804</v>
      </c>
      <c r="E51" s="2"/>
      <c r="F51" s="2"/>
      <c r="G51" s="2"/>
      <c r="H51" s="2"/>
      <c r="I51" s="2"/>
      <c r="J51" s="2"/>
      <c r="K51" s="2"/>
    </row>
    <row r="52">
      <c r="A52" s="8">
        <f t="shared" si="24"/>
        <v>22</v>
      </c>
      <c r="B52" s="8">
        <f t="shared" si="25"/>
        <v>2042</v>
      </c>
      <c r="C52" s="13">
        <f t="shared" si="22"/>
        <v>17594.01923</v>
      </c>
      <c r="D52" s="13">
        <f t="shared" si="23"/>
        <v>51467.09337</v>
      </c>
      <c r="E52" s="2"/>
      <c r="F52" s="2"/>
      <c r="G52" s="2"/>
      <c r="H52" s="2"/>
      <c r="I52" s="2"/>
      <c r="J52" s="2"/>
      <c r="K52" s="2"/>
    </row>
    <row r="53">
      <c r="A53" s="10">
        <f t="shared" si="24"/>
        <v>21</v>
      </c>
      <c r="B53" s="10">
        <f t="shared" si="25"/>
        <v>2043</v>
      </c>
      <c r="C53" s="14">
        <f t="shared" si="22"/>
        <v>17594.01923</v>
      </c>
      <c r="D53" s="14">
        <f t="shared" si="23"/>
        <v>49016.2794</v>
      </c>
      <c r="E53" s="2"/>
      <c r="F53" s="2"/>
      <c r="G53" s="2"/>
      <c r="H53" s="2"/>
      <c r="I53" s="2"/>
      <c r="J53" s="2"/>
      <c r="K53" s="2"/>
    </row>
    <row r="54">
      <c r="A54" s="8">
        <f t="shared" si="24"/>
        <v>20</v>
      </c>
      <c r="B54" s="8">
        <f t="shared" si="25"/>
        <v>2044</v>
      </c>
      <c r="C54" s="13">
        <f t="shared" si="22"/>
        <v>17594.01923</v>
      </c>
      <c r="D54" s="13">
        <f t="shared" si="23"/>
        <v>46682.17086</v>
      </c>
      <c r="E54" s="2"/>
      <c r="F54" s="2"/>
      <c r="G54" s="2"/>
      <c r="H54" s="2"/>
      <c r="I54" s="2"/>
      <c r="J54" s="2"/>
      <c r="K54" s="2"/>
    </row>
    <row r="55">
      <c r="A55" s="10">
        <f t="shared" si="24"/>
        <v>19</v>
      </c>
      <c r="B55" s="10">
        <f t="shared" si="25"/>
        <v>2045</v>
      </c>
      <c r="C55" s="14">
        <f t="shared" si="22"/>
        <v>17594.01923</v>
      </c>
      <c r="D55" s="14">
        <f t="shared" si="23"/>
        <v>44459.21034</v>
      </c>
      <c r="E55" s="2"/>
      <c r="F55" s="2"/>
      <c r="G55" s="2"/>
      <c r="H55" s="2"/>
      <c r="I55" s="2"/>
      <c r="J55" s="2"/>
      <c r="K55" s="2"/>
    </row>
    <row r="56">
      <c r="A56" s="8">
        <f t="shared" si="24"/>
        <v>18</v>
      </c>
      <c r="B56" s="8">
        <f t="shared" si="25"/>
        <v>2046</v>
      </c>
      <c r="C56" s="13">
        <f t="shared" si="22"/>
        <v>17594.01923</v>
      </c>
      <c r="D56" s="13">
        <f t="shared" si="23"/>
        <v>42342.10509</v>
      </c>
      <c r="E56" s="2"/>
      <c r="F56" s="2"/>
      <c r="G56" s="2"/>
      <c r="H56" s="2"/>
      <c r="I56" s="2"/>
      <c r="J56" s="2"/>
      <c r="K56" s="2"/>
    </row>
    <row r="57">
      <c r="A57" s="10">
        <f t="shared" si="24"/>
        <v>17</v>
      </c>
      <c r="B57" s="10">
        <f t="shared" si="25"/>
        <v>2047</v>
      </c>
      <c r="C57" s="14">
        <f t="shared" si="22"/>
        <v>17594.01923</v>
      </c>
      <c r="D57" s="14">
        <f t="shared" si="23"/>
        <v>40325.81437</v>
      </c>
      <c r="E57" s="2"/>
      <c r="F57" s="2"/>
      <c r="G57" s="2"/>
      <c r="H57" s="2"/>
      <c r="I57" s="2"/>
      <c r="J57" s="2"/>
      <c r="K57" s="2"/>
    </row>
    <row r="58">
      <c r="A58" s="8">
        <f t="shared" si="24"/>
        <v>16</v>
      </c>
      <c r="B58" s="8">
        <f t="shared" si="25"/>
        <v>2048</v>
      </c>
      <c r="C58" s="13">
        <f t="shared" si="22"/>
        <v>17594.01923</v>
      </c>
      <c r="D58" s="13">
        <f t="shared" si="23"/>
        <v>38405.53749</v>
      </c>
      <c r="E58" s="2"/>
      <c r="F58" s="2"/>
      <c r="G58" s="2"/>
      <c r="H58" s="2"/>
      <c r="I58" s="2"/>
      <c r="J58" s="2"/>
      <c r="K58" s="2"/>
    </row>
    <row r="59">
      <c r="A59" s="10">
        <f t="shared" si="24"/>
        <v>15</v>
      </c>
      <c r="B59" s="10">
        <f t="shared" si="25"/>
        <v>2049</v>
      </c>
      <c r="C59" s="14">
        <f t="shared" si="22"/>
        <v>17594.01923</v>
      </c>
      <c r="D59" s="14">
        <f t="shared" si="23"/>
        <v>36576.70237</v>
      </c>
      <c r="E59" s="2"/>
      <c r="F59" s="2"/>
      <c r="G59" s="2"/>
      <c r="H59" s="2"/>
      <c r="I59" s="2"/>
      <c r="J59" s="2"/>
      <c r="K59" s="2"/>
    </row>
    <row r="60">
      <c r="A60" s="8">
        <f t="shared" si="24"/>
        <v>14</v>
      </c>
      <c r="B60" s="8">
        <f t="shared" si="25"/>
        <v>2050</v>
      </c>
      <c r="C60" s="13">
        <f t="shared" si="22"/>
        <v>17594.01923</v>
      </c>
      <c r="D60" s="13">
        <f t="shared" si="23"/>
        <v>34834.95464</v>
      </c>
      <c r="E60" s="2"/>
      <c r="F60" s="2"/>
      <c r="G60" s="2"/>
      <c r="H60" s="2"/>
      <c r="I60" s="2"/>
      <c r="J60" s="2"/>
      <c r="K60" s="2"/>
    </row>
    <row r="61">
      <c r="A61" s="10">
        <f t="shared" si="24"/>
        <v>13</v>
      </c>
      <c r="B61" s="10">
        <f t="shared" si="25"/>
        <v>2051</v>
      </c>
      <c r="C61" s="14">
        <f t="shared" si="22"/>
        <v>17594.01923</v>
      </c>
      <c r="D61" s="14">
        <f t="shared" si="23"/>
        <v>33176.14728</v>
      </c>
      <c r="E61" s="2"/>
      <c r="F61" s="2"/>
      <c r="G61" s="2"/>
      <c r="H61" s="2"/>
      <c r="I61" s="2"/>
      <c r="J61" s="2"/>
      <c r="K61" s="2"/>
    </row>
    <row r="62">
      <c r="A62" s="8">
        <f t="shared" si="24"/>
        <v>12</v>
      </c>
      <c r="B62" s="8">
        <f t="shared" si="25"/>
        <v>2052</v>
      </c>
      <c r="C62" s="13">
        <f t="shared" si="22"/>
        <v>17594.01923</v>
      </c>
      <c r="D62" s="13">
        <f t="shared" si="23"/>
        <v>31596.33074</v>
      </c>
      <c r="E62" s="2"/>
      <c r="F62" s="2"/>
      <c r="G62" s="2"/>
      <c r="H62" s="2"/>
      <c r="I62" s="2"/>
      <c r="J62" s="2"/>
      <c r="K62" s="2"/>
    </row>
    <row r="63">
      <c r="A63" s="10">
        <f t="shared" si="24"/>
        <v>11</v>
      </c>
      <c r="B63" s="10">
        <f t="shared" si="25"/>
        <v>2053</v>
      </c>
      <c r="C63" s="14">
        <f t="shared" si="22"/>
        <v>17594.01923</v>
      </c>
      <c r="D63" s="14">
        <f t="shared" si="23"/>
        <v>30091.74356</v>
      </c>
      <c r="E63" s="2"/>
      <c r="F63" s="2"/>
      <c r="G63" s="2"/>
      <c r="H63" s="2"/>
      <c r="I63" s="2"/>
      <c r="J63" s="2"/>
      <c r="K63" s="2"/>
    </row>
    <row r="64">
      <c r="A64" s="8">
        <f t="shared" si="24"/>
        <v>10</v>
      </c>
      <c r="B64" s="8">
        <f t="shared" si="25"/>
        <v>2054</v>
      </c>
      <c r="C64" s="13">
        <f t="shared" si="22"/>
        <v>17594.01923</v>
      </c>
      <c r="D64" s="13">
        <f t="shared" si="23"/>
        <v>28658.80339</v>
      </c>
      <c r="E64" s="2"/>
      <c r="F64" s="2"/>
      <c r="G64" s="2"/>
      <c r="H64" s="2"/>
      <c r="I64" s="2"/>
      <c r="J64" s="2"/>
      <c r="K64" s="2"/>
    </row>
    <row r="65">
      <c r="A65" s="10">
        <f t="shared" si="24"/>
        <v>9</v>
      </c>
      <c r="B65" s="10">
        <f t="shared" si="25"/>
        <v>2055</v>
      </c>
      <c r="C65" s="14">
        <f t="shared" si="22"/>
        <v>17594.01923</v>
      </c>
      <c r="D65" s="14">
        <f t="shared" si="23"/>
        <v>27294.09847</v>
      </c>
      <c r="E65" s="2"/>
      <c r="F65" s="2"/>
      <c r="G65" s="2"/>
      <c r="H65" s="2"/>
      <c r="I65" s="2"/>
      <c r="J65" s="2"/>
      <c r="K65" s="2"/>
    </row>
    <row r="66">
      <c r="A66" s="8">
        <f t="shared" si="24"/>
        <v>8</v>
      </c>
      <c r="B66" s="8">
        <f t="shared" si="25"/>
        <v>2056</v>
      </c>
      <c r="C66" s="13">
        <f t="shared" si="22"/>
        <v>17594.01923</v>
      </c>
      <c r="D66" s="13">
        <f t="shared" si="23"/>
        <v>25994.3795</v>
      </c>
      <c r="E66" s="2"/>
      <c r="F66" s="2"/>
      <c r="G66" s="2"/>
      <c r="H66" s="2"/>
      <c r="I66" s="2"/>
      <c r="J66" s="2"/>
      <c r="K66" s="2"/>
    </row>
    <row r="67">
      <c r="A67" s="10">
        <f t="shared" si="24"/>
        <v>7</v>
      </c>
      <c r="B67" s="10">
        <f t="shared" si="25"/>
        <v>2057</v>
      </c>
      <c r="C67" s="14">
        <f t="shared" si="22"/>
        <v>17594.01923</v>
      </c>
      <c r="D67" s="14">
        <f t="shared" si="23"/>
        <v>24756.5519</v>
      </c>
      <c r="E67" s="2"/>
      <c r="F67" s="2"/>
      <c r="G67" s="2"/>
      <c r="H67" s="2"/>
      <c r="I67" s="2"/>
      <c r="J67" s="2"/>
      <c r="K67" s="2"/>
    </row>
    <row r="68">
      <c r="A68" s="8">
        <f t="shared" si="24"/>
        <v>6</v>
      </c>
      <c r="B68" s="8">
        <f t="shared" si="25"/>
        <v>2058</v>
      </c>
      <c r="C68" s="13">
        <f t="shared" si="22"/>
        <v>17594.01923</v>
      </c>
      <c r="D68" s="13">
        <f t="shared" si="23"/>
        <v>23577.66848</v>
      </c>
      <c r="E68" s="2"/>
      <c r="F68" s="2"/>
      <c r="G68" s="2"/>
      <c r="H68" s="2"/>
      <c r="I68" s="2"/>
      <c r="J68" s="2"/>
      <c r="K68" s="2"/>
    </row>
    <row r="69">
      <c r="A69" s="10">
        <f t="shared" si="24"/>
        <v>5</v>
      </c>
      <c r="B69" s="10">
        <f t="shared" si="25"/>
        <v>2059</v>
      </c>
      <c r="C69" s="14">
        <f t="shared" si="22"/>
        <v>17594.01923</v>
      </c>
      <c r="D69" s="14">
        <f t="shared" si="23"/>
        <v>22454.92236</v>
      </c>
      <c r="E69" s="2"/>
      <c r="F69" s="2"/>
      <c r="G69" s="2"/>
      <c r="H69" s="2"/>
      <c r="I69" s="2"/>
      <c r="J69" s="2"/>
      <c r="K69" s="2"/>
    </row>
    <row r="70">
      <c r="A70" s="8">
        <f t="shared" si="24"/>
        <v>4</v>
      </c>
      <c r="B70" s="8">
        <f t="shared" si="25"/>
        <v>2060</v>
      </c>
      <c r="C70" s="13">
        <f t="shared" si="22"/>
        <v>17594.01923</v>
      </c>
      <c r="D70" s="13">
        <f t="shared" si="23"/>
        <v>21385.64034</v>
      </c>
      <c r="E70" s="2"/>
      <c r="F70" s="2"/>
      <c r="G70" s="2"/>
      <c r="H70" s="2"/>
      <c r="I70" s="2"/>
      <c r="J70" s="2"/>
      <c r="K70" s="2"/>
    </row>
    <row r="71">
      <c r="A71" s="10">
        <f t="shared" si="24"/>
        <v>3</v>
      </c>
      <c r="B71" s="10">
        <f t="shared" si="25"/>
        <v>2061</v>
      </c>
      <c r="C71" s="14">
        <f t="shared" si="22"/>
        <v>17594.01923</v>
      </c>
      <c r="D71" s="14">
        <f t="shared" si="23"/>
        <v>20367.27652</v>
      </c>
      <c r="E71" s="2"/>
      <c r="F71" s="2"/>
      <c r="G71" s="2"/>
      <c r="H71" s="2"/>
      <c r="I71" s="2"/>
      <c r="J71" s="2"/>
      <c r="K71" s="2"/>
    </row>
    <row r="72">
      <c r="A72" s="8">
        <f t="shared" si="24"/>
        <v>2</v>
      </c>
      <c r="B72" s="8">
        <f t="shared" si="25"/>
        <v>2062</v>
      </c>
      <c r="C72" s="13">
        <f t="shared" si="22"/>
        <v>17594.01923</v>
      </c>
      <c r="D72" s="13">
        <f t="shared" si="23"/>
        <v>19397.40621</v>
      </c>
      <c r="E72" s="2"/>
      <c r="F72" s="2"/>
      <c r="G72" s="2"/>
      <c r="H72" s="2"/>
      <c r="I72" s="2"/>
      <c r="J72" s="2"/>
      <c r="K72" s="2"/>
    </row>
    <row r="73">
      <c r="A73" s="10">
        <f t="shared" si="24"/>
        <v>1</v>
      </c>
      <c r="B73" s="10">
        <f t="shared" si="25"/>
        <v>2063</v>
      </c>
      <c r="C73" s="14">
        <f t="shared" si="22"/>
        <v>17594.01923</v>
      </c>
      <c r="D73" s="14">
        <f t="shared" si="23"/>
        <v>18473.7202</v>
      </c>
      <c r="E73" s="2"/>
      <c r="F73" s="2"/>
      <c r="G73" s="2"/>
      <c r="H73" s="2"/>
      <c r="I73" s="2"/>
      <c r="J73" s="2"/>
      <c r="K73" s="2"/>
    </row>
    <row r="74">
      <c r="A74" s="8">
        <v>0.0</v>
      </c>
      <c r="B74" s="8">
        <f t="shared" si="25"/>
        <v>2064</v>
      </c>
      <c r="C74" s="13">
        <v>0.0</v>
      </c>
      <c r="D74" s="8">
        <v>0.0</v>
      </c>
      <c r="E74" s="2"/>
      <c r="F74" s="2"/>
      <c r="G74" s="2"/>
      <c r="H74" s="2"/>
      <c r="I74" s="2"/>
      <c r="J74" s="2"/>
      <c r="K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>
      <c r="A76" s="4" t="s">
        <v>23</v>
      </c>
      <c r="B76" s="2"/>
      <c r="C76" s="2"/>
      <c r="D76" s="5">
        <f>SUM(D34:D74)</f>
        <v>2231621.229</v>
      </c>
      <c r="E76" s="2"/>
      <c r="F76" s="2"/>
      <c r="G76" s="2"/>
      <c r="H76" s="2"/>
      <c r="I76" s="2"/>
      <c r="J76" s="2"/>
      <c r="K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>
      <c r="A78" s="3" t="s">
        <v>24</v>
      </c>
      <c r="B78" s="4" t="s">
        <v>25</v>
      </c>
      <c r="C78" s="2"/>
      <c r="D78" s="2"/>
      <c r="E78" s="2"/>
      <c r="F78" s="2"/>
      <c r="G78" s="2"/>
      <c r="H78" s="2"/>
      <c r="I78" s="2"/>
      <c r="J78" s="2"/>
      <c r="K78" s="2"/>
    </row>
    <row r="79">
      <c r="A79" s="2"/>
      <c r="B79" s="4" t="s">
        <v>26</v>
      </c>
      <c r="C79" s="2"/>
      <c r="D79" s="2"/>
      <c r="E79" s="2"/>
      <c r="F79" s="2"/>
      <c r="G79" s="2"/>
      <c r="H79" s="2"/>
      <c r="I79" s="2"/>
      <c r="J79" s="2"/>
      <c r="K79" s="2"/>
    </row>
    <row r="80">
      <c r="A80" s="2"/>
      <c r="B80" s="4" t="s">
        <v>27</v>
      </c>
      <c r="C80" s="2"/>
      <c r="D80" s="2"/>
      <c r="E80" s="2"/>
      <c r="F80" s="2"/>
      <c r="G80" s="2"/>
      <c r="H80" s="2"/>
      <c r="I80" s="2"/>
      <c r="J80" s="2"/>
      <c r="K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>
      <c r="A87" s="15" t="s">
        <v>28</v>
      </c>
      <c r="B87" s="2"/>
      <c r="C87" s="2"/>
      <c r="D87" s="2"/>
      <c r="E87" s="2"/>
      <c r="F87" s="2"/>
      <c r="G87" s="2"/>
      <c r="H87" s="2"/>
      <c r="I87" s="2"/>
      <c r="J87" s="2"/>
      <c r="K87" s="2"/>
    </row>
    <row r="88">
      <c r="A88" s="11">
        <f>D76-D28</f>
        <v>-0.00002133147791</v>
      </c>
      <c r="B88" s="4" t="s">
        <v>29</v>
      </c>
      <c r="C88" s="2"/>
      <c r="D88" s="2"/>
      <c r="E88" s="2"/>
      <c r="F88" s="2"/>
      <c r="G88" s="2"/>
      <c r="H88" s="2"/>
      <c r="I88" s="2"/>
      <c r="J88" s="2"/>
      <c r="K88" s="2"/>
    </row>
    <row r="89">
      <c r="A89" s="2"/>
      <c r="B89" s="4" t="s">
        <v>30</v>
      </c>
      <c r="C89" s="2"/>
      <c r="D89" s="2"/>
      <c r="E89" s="2"/>
      <c r="F89" s="2"/>
      <c r="G89" s="2"/>
      <c r="H89" s="2"/>
      <c r="I89" s="2"/>
      <c r="J89" s="2"/>
      <c r="K89" s="2"/>
    </row>
    <row r="90">
      <c r="A90" s="2"/>
      <c r="B90" s="4" t="s">
        <v>31</v>
      </c>
      <c r="C90" s="2"/>
      <c r="D90" s="2"/>
      <c r="E90" s="2"/>
      <c r="F90" s="2"/>
      <c r="G90" s="2"/>
      <c r="H90" s="2"/>
      <c r="I90" s="2"/>
      <c r="J90" s="2"/>
      <c r="K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</sheetData>
  <drawing r:id="rId1"/>
</worksheet>
</file>