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4940" windowHeight="538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AL27" i="1"/>
  <c r="AK27"/>
  <c r="AL26"/>
  <c r="AK26"/>
  <c r="AL25"/>
  <c r="AK25"/>
  <c r="AL24"/>
  <c r="AK24"/>
  <c r="AL23"/>
  <c r="AK23"/>
  <c r="AL22"/>
  <c r="AK22"/>
  <c r="AL21"/>
  <c r="AK21"/>
  <c r="AL20"/>
  <c r="AK20"/>
  <c r="AL19"/>
  <c r="AK19"/>
  <c r="AL18"/>
  <c r="AK18"/>
  <c r="AL17"/>
  <c r="AK17"/>
  <c r="AL16"/>
  <c r="AK16"/>
  <c r="AL15"/>
  <c r="AK15"/>
  <c r="AL14"/>
  <c r="AK14"/>
  <c r="AL13"/>
  <c r="AK13"/>
  <c r="AL12"/>
  <c r="AK12"/>
  <c r="AL11"/>
  <c r="AK11"/>
  <c r="AL10"/>
  <c r="AK10"/>
  <c r="AL9"/>
  <c r="AK9"/>
  <c r="AL8"/>
  <c r="AK8"/>
  <c r="AL7"/>
  <c r="AK7"/>
  <c r="AL6"/>
  <c r="AK6"/>
  <c r="AL5"/>
  <c r="AK5"/>
  <c r="AL4"/>
  <c r="AK4"/>
  <c r="AL3"/>
  <c r="AK3"/>
  <c r="AL2"/>
  <c r="AK2"/>
</calcChain>
</file>

<file path=xl/sharedStrings.xml><?xml version="1.0" encoding="utf-8"?>
<sst xmlns="http://schemas.openxmlformats.org/spreadsheetml/2006/main" count="97" uniqueCount="71">
  <si>
    <t>nr</t>
  </si>
  <si>
    <t>nazwisko</t>
  </si>
  <si>
    <t xml:space="preserve">telefon </t>
  </si>
  <si>
    <t>numer próbki/numer pacjenta</t>
  </si>
  <si>
    <t>PChN etiologia</t>
  </si>
  <si>
    <t xml:space="preserve">wiek </t>
  </si>
  <si>
    <t>SBP office</t>
  </si>
  <si>
    <t>DBP office</t>
  </si>
  <si>
    <t>albumina</t>
  </si>
  <si>
    <t xml:space="preserve"> białko całk.</t>
  </si>
  <si>
    <t xml:space="preserve">wapń całkowity </t>
  </si>
  <si>
    <t xml:space="preserve">kreatynina </t>
  </si>
  <si>
    <t>MDRD</t>
  </si>
  <si>
    <t>CKD-EPI</t>
  </si>
  <si>
    <t xml:space="preserve">CKD stage </t>
  </si>
  <si>
    <t xml:space="preserve">glukoza </t>
  </si>
  <si>
    <t>fosforan</t>
  </si>
  <si>
    <t>UA</t>
  </si>
  <si>
    <t xml:space="preserve">mocznik </t>
  </si>
  <si>
    <t xml:space="preserve">CRP </t>
  </si>
  <si>
    <t xml:space="preserve">LDL  </t>
  </si>
  <si>
    <t xml:space="preserve">cholesterol całk. </t>
  </si>
  <si>
    <t>HDL</t>
  </si>
  <si>
    <t>TG</t>
  </si>
  <si>
    <t xml:space="preserve">fibrynogen </t>
  </si>
  <si>
    <t xml:space="preserve">Na </t>
  </si>
  <si>
    <t xml:space="preserve">K </t>
  </si>
  <si>
    <t xml:space="preserve">Cl </t>
  </si>
  <si>
    <t>DUB</t>
  </si>
  <si>
    <t>HGB</t>
  </si>
  <si>
    <t>PLT</t>
  </si>
  <si>
    <t>WBC</t>
  </si>
  <si>
    <t>wzrost</t>
  </si>
  <si>
    <t>waga</t>
  </si>
  <si>
    <t>Pas</t>
  </si>
  <si>
    <t>Biodra</t>
  </si>
  <si>
    <t>BSA</t>
  </si>
  <si>
    <t>BMI</t>
  </si>
  <si>
    <t xml:space="preserve">NT. marskość nerki </t>
  </si>
  <si>
    <t>G2</t>
  </si>
  <si>
    <t xml:space="preserve"> nefropatia IgA</t>
  </si>
  <si>
    <t>G1</t>
  </si>
  <si>
    <t>nefropatia błoniasta</t>
  </si>
  <si>
    <t xml:space="preserve"> torbielowatość rdzenia  MSK. </t>
  </si>
  <si>
    <t>G3</t>
  </si>
  <si>
    <t>5.90</t>
  </si>
  <si>
    <t>Nefropatia IgA</t>
  </si>
  <si>
    <t>mezang.-rozplemowe KZN</t>
  </si>
  <si>
    <t>G4</t>
  </si>
  <si>
    <t>N.T+ DM .t2</t>
  </si>
  <si>
    <t>FSGS</t>
  </si>
  <si>
    <t>LED</t>
  </si>
  <si>
    <t>nefropatia IgA</t>
  </si>
  <si>
    <t xml:space="preserve">nefropatia błoniasta </t>
  </si>
  <si>
    <t xml:space="preserve"> DMt.2</t>
  </si>
  <si>
    <t>PKD</t>
  </si>
  <si>
    <t>G3A</t>
  </si>
  <si>
    <t>mezangialno-rozplemowe KZN</t>
  </si>
  <si>
    <t>G3a</t>
  </si>
  <si>
    <t>nadciśnienie tętnicze</t>
  </si>
  <si>
    <t>G3b</t>
  </si>
  <si>
    <t>Gba</t>
  </si>
  <si>
    <t>PKZN (bez biopsji)</t>
  </si>
  <si>
    <t>2/biopsja</t>
  </si>
  <si>
    <t xml:space="preserve">1/biopsja </t>
  </si>
  <si>
    <t>mezangialno-kapilarne KZN</t>
  </si>
  <si>
    <t xml:space="preserve"> G1</t>
  </si>
  <si>
    <t xml:space="preserve">biopsja </t>
  </si>
  <si>
    <t>1.99</t>
  </si>
  <si>
    <t xml:space="preserve">nefropatia IgA </t>
  </si>
  <si>
    <t xml:space="preserve">LED </t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</si>
</sst>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12"/>
      <color indexed="8"/>
      <name val="Arial"/>
      <family val="2"/>
      <charset val="238"/>
    </font>
    <font>
      <b/>
      <sz val="12"/>
      <name val="Arial"/>
      <family val="2"/>
      <charset val="238"/>
    </font>
    <font>
      <sz val="12"/>
      <color indexed="8"/>
      <name val="Calibri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2" borderId="0" xfId="0" applyFont="1" applyFill="1"/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27"/>
  <sheetViews>
    <sheetView tabSelected="1" topLeftCell="Z12" workbookViewId="0">
      <selection sqref="A1:AL27"/>
    </sheetView>
  </sheetViews>
  <sheetFormatPr defaultRowHeight="14.25"/>
  <sheetData>
    <row r="1" spans="1:38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6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5" t="s">
        <v>29</v>
      </c>
      <c r="AE1" s="5" t="s">
        <v>30</v>
      </c>
      <c r="AF1" s="5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ht="15">
      <c r="A2" s="7">
        <v>26</v>
      </c>
      <c r="B2" s="8"/>
      <c r="C2" s="9"/>
      <c r="D2" s="9">
        <v>18</v>
      </c>
      <c r="E2" s="8" t="s">
        <v>38</v>
      </c>
      <c r="F2" s="10">
        <v>26</v>
      </c>
      <c r="G2" s="10">
        <v>112</v>
      </c>
      <c r="H2" s="10">
        <v>69</v>
      </c>
      <c r="I2" s="7">
        <v>4.13</v>
      </c>
      <c r="J2" s="7">
        <v>7.14</v>
      </c>
      <c r="K2" s="7">
        <v>8.26</v>
      </c>
      <c r="L2" s="7">
        <v>0.94</v>
      </c>
      <c r="M2" s="7">
        <v>74</v>
      </c>
      <c r="N2" s="7">
        <v>86</v>
      </c>
      <c r="O2" s="7" t="s">
        <v>39</v>
      </c>
      <c r="P2" s="7">
        <v>77.2</v>
      </c>
      <c r="Q2" s="7">
        <v>3.75</v>
      </c>
      <c r="R2" s="7">
        <v>8.2100000000000009</v>
      </c>
      <c r="S2" s="7">
        <v>32.200000000000003</v>
      </c>
      <c r="T2" s="7">
        <v>13.08</v>
      </c>
      <c r="U2" s="7">
        <v>135.80000000000001</v>
      </c>
      <c r="V2" s="7">
        <v>192.7</v>
      </c>
      <c r="W2" s="7">
        <v>37</v>
      </c>
      <c r="X2" s="7">
        <v>99.3</v>
      </c>
      <c r="Y2" s="7">
        <v>495</v>
      </c>
      <c r="Z2" s="7">
        <v>134.5</v>
      </c>
      <c r="AA2" s="7">
        <v>4.4000000000000004</v>
      </c>
      <c r="AB2" s="7">
        <v>99.9</v>
      </c>
      <c r="AC2" s="7">
        <v>0.24</v>
      </c>
      <c r="AD2" s="7">
        <v>14</v>
      </c>
      <c r="AE2" s="7">
        <v>307</v>
      </c>
      <c r="AF2" s="7">
        <v>12.68</v>
      </c>
      <c r="AG2" s="1">
        <v>163</v>
      </c>
      <c r="AH2" s="1">
        <v>90</v>
      </c>
      <c r="AI2" s="1">
        <v>101</v>
      </c>
      <c r="AJ2" s="1">
        <v>107</v>
      </c>
      <c r="AK2" s="11">
        <f t="shared" ref="AK2:AK27" si="0">0.0235*(AG2^0.42246)*(AH2^0.51456)</f>
        <v>2.047404546179783</v>
      </c>
      <c r="AL2" s="11">
        <f t="shared" ref="AL2:AL7" si="1">AH2/((AG2/100)*(AG2/100))</f>
        <v>33.874063758515568</v>
      </c>
    </row>
    <row r="3" spans="1:38" ht="15">
      <c r="A3" s="7">
        <v>27</v>
      </c>
      <c r="B3" s="8"/>
      <c r="C3" s="9"/>
      <c r="D3" s="9">
        <v>4</v>
      </c>
      <c r="E3" s="12" t="s">
        <v>40</v>
      </c>
      <c r="F3" s="7">
        <v>25</v>
      </c>
      <c r="G3" s="7">
        <v>120</v>
      </c>
      <c r="H3" s="7">
        <v>60</v>
      </c>
      <c r="I3" s="7">
        <v>4.62</v>
      </c>
      <c r="J3" s="7">
        <v>7.07</v>
      </c>
      <c r="K3" s="7">
        <v>8.94</v>
      </c>
      <c r="L3" s="7">
        <v>0.75</v>
      </c>
      <c r="M3" s="7">
        <v>100</v>
      </c>
      <c r="N3" s="7">
        <v>110.8</v>
      </c>
      <c r="O3" s="7" t="s">
        <v>41</v>
      </c>
      <c r="P3" s="7">
        <v>84.2</v>
      </c>
      <c r="Q3" s="7">
        <v>4.24</v>
      </c>
      <c r="R3" s="7">
        <v>3.35</v>
      </c>
      <c r="S3" s="7">
        <v>19</v>
      </c>
      <c r="T3" s="7">
        <v>0.24</v>
      </c>
      <c r="U3" s="7">
        <v>101</v>
      </c>
      <c r="V3" s="7">
        <v>158.80000000000001</v>
      </c>
      <c r="W3" s="7">
        <v>44.3</v>
      </c>
      <c r="X3" s="7">
        <v>66.7</v>
      </c>
      <c r="Y3" s="7">
        <v>174</v>
      </c>
      <c r="Z3" s="7">
        <v>138.1</v>
      </c>
      <c r="AA3" s="7">
        <v>4.4000000000000004</v>
      </c>
      <c r="AB3" s="7">
        <v>104.1</v>
      </c>
      <c r="AC3" s="13">
        <v>0.13</v>
      </c>
      <c r="AD3" s="7">
        <v>14.8</v>
      </c>
      <c r="AE3" s="7">
        <v>269</v>
      </c>
      <c r="AF3" s="7">
        <v>3.89</v>
      </c>
      <c r="AG3" s="1">
        <v>177</v>
      </c>
      <c r="AH3" s="1">
        <v>64</v>
      </c>
      <c r="AI3" s="1">
        <v>76</v>
      </c>
      <c r="AJ3" s="1">
        <v>90</v>
      </c>
      <c r="AK3" s="11">
        <f t="shared" si="0"/>
        <v>1.7788306986356754</v>
      </c>
      <c r="AL3" s="11">
        <f t="shared" si="1"/>
        <v>20.428357113217785</v>
      </c>
    </row>
    <row r="4" spans="1:38" ht="15">
      <c r="A4" s="7">
        <v>28</v>
      </c>
      <c r="B4" s="8"/>
      <c r="C4" s="9"/>
      <c r="D4" s="9">
        <v>13</v>
      </c>
      <c r="E4" s="12" t="s">
        <v>42</v>
      </c>
      <c r="F4" s="7">
        <v>32</v>
      </c>
      <c r="G4" s="7">
        <v>141</v>
      </c>
      <c r="H4" s="7">
        <v>74</v>
      </c>
      <c r="I4" s="7">
        <v>3.94</v>
      </c>
      <c r="J4" s="7">
        <v>5.96</v>
      </c>
      <c r="K4" s="7">
        <v>8.44</v>
      </c>
      <c r="L4" s="7">
        <v>1.1499999999999999</v>
      </c>
      <c r="M4" s="7">
        <v>74</v>
      </c>
      <c r="N4" s="7">
        <v>84</v>
      </c>
      <c r="O4" s="7" t="s">
        <v>39</v>
      </c>
      <c r="P4" s="7">
        <v>92.6</v>
      </c>
      <c r="Q4" s="7">
        <v>3.81</v>
      </c>
      <c r="R4" s="7">
        <v>9.1999999999999993</v>
      </c>
      <c r="S4" s="7">
        <v>51</v>
      </c>
      <c r="T4" s="7">
        <v>3.04</v>
      </c>
      <c r="U4" s="7">
        <v>64.5</v>
      </c>
      <c r="V4" s="7">
        <v>123</v>
      </c>
      <c r="W4" s="7">
        <v>46.6</v>
      </c>
      <c r="X4" s="7">
        <v>59.2</v>
      </c>
      <c r="Y4" s="7">
        <v>496</v>
      </c>
      <c r="Z4" s="7">
        <v>143.1</v>
      </c>
      <c r="AA4" s="7">
        <v>4.8</v>
      </c>
      <c r="AB4" s="7">
        <v>113.7</v>
      </c>
      <c r="AC4" s="13">
        <v>2.4500000000000002</v>
      </c>
      <c r="AD4" s="7">
        <v>11.6</v>
      </c>
      <c r="AE4" s="7">
        <v>348</v>
      </c>
      <c r="AF4" s="7">
        <v>10.16</v>
      </c>
      <c r="AG4" s="1">
        <v>195</v>
      </c>
      <c r="AH4" s="1">
        <v>105</v>
      </c>
      <c r="AI4" s="1">
        <v>92</v>
      </c>
      <c r="AJ4" s="1">
        <v>105</v>
      </c>
      <c r="AK4" s="11">
        <f t="shared" si="0"/>
        <v>2.390776894196148</v>
      </c>
      <c r="AL4" s="11">
        <f t="shared" si="1"/>
        <v>27.613412228796847</v>
      </c>
    </row>
    <row r="5" spans="1:38" ht="15">
      <c r="A5" s="7">
        <v>29</v>
      </c>
      <c r="B5" s="8"/>
      <c r="C5" s="9"/>
      <c r="D5" s="9">
        <v>10</v>
      </c>
      <c r="E5" s="8" t="s">
        <v>43</v>
      </c>
      <c r="F5" s="7">
        <v>20</v>
      </c>
      <c r="G5" s="7">
        <v>130</v>
      </c>
      <c r="H5" s="7">
        <v>80</v>
      </c>
      <c r="I5" s="7">
        <v>4.9000000000000004</v>
      </c>
      <c r="J5" s="7">
        <v>6.89</v>
      </c>
      <c r="K5" s="7">
        <v>9.23</v>
      </c>
      <c r="L5" s="7">
        <v>2.4900000000000002</v>
      </c>
      <c r="M5" s="7">
        <v>25</v>
      </c>
      <c r="N5" s="7">
        <v>27</v>
      </c>
      <c r="O5" s="7" t="s">
        <v>44</v>
      </c>
      <c r="P5" s="7">
        <v>93</v>
      </c>
      <c r="Q5" s="7">
        <v>4.4800000000000004</v>
      </c>
      <c r="R5" s="7">
        <v>8.9</v>
      </c>
      <c r="S5" s="7">
        <v>113.6</v>
      </c>
      <c r="T5" s="7">
        <v>2.34</v>
      </c>
      <c r="U5" s="7">
        <v>82.4</v>
      </c>
      <c r="V5" s="7">
        <v>136.6</v>
      </c>
      <c r="W5" s="7">
        <v>34.5</v>
      </c>
      <c r="X5" s="7">
        <v>98.2</v>
      </c>
      <c r="Y5" s="7">
        <v>232</v>
      </c>
      <c r="Z5" s="7">
        <v>136.4</v>
      </c>
      <c r="AA5" s="7">
        <v>4.2</v>
      </c>
      <c r="AB5" s="7">
        <v>108.4</v>
      </c>
      <c r="AC5" s="7">
        <v>0</v>
      </c>
      <c r="AD5" s="7">
        <v>13</v>
      </c>
      <c r="AE5" s="7">
        <v>198</v>
      </c>
      <c r="AF5" s="7" t="s">
        <v>45</v>
      </c>
      <c r="AG5" s="1">
        <v>187</v>
      </c>
      <c r="AH5" s="1">
        <v>70</v>
      </c>
      <c r="AI5" s="1">
        <v>80</v>
      </c>
      <c r="AJ5" s="1">
        <v>92</v>
      </c>
      <c r="AK5" s="11">
        <f>0.0235*(AG5^0.42246)*(AH5^0.51456)</f>
        <v>1.9065303133580187</v>
      </c>
      <c r="AL5" s="11">
        <f>AH5/((AG5/100)*(AG5/100))</f>
        <v>20.017729989419198</v>
      </c>
    </row>
    <row r="6" spans="1:38" ht="15">
      <c r="A6" s="7">
        <v>30</v>
      </c>
      <c r="B6" s="8"/>
      <c r="C6" s="9"/>
      <c r="D6" s="9">
        <v>40</v>
      </c>
      <c r="E6" s="12" t="s">
        <v>46</v>
      </c>
      <c r="F6" s="7">
        <v>36</v>
      </c>
      <c r="G6" s="7">
        <v>135</v>
      </c>
      <c r="H6" s="7">
        <v>75</v>
      </c>
      <c r="I6" s="7">
        <v>4.54</v>
      </c>
      <c r="J6" s="7">
        <v>7.1</v>
      </c>
      <c r="K6" s="7">
        <v>9.01</v>
      </c>
      <c r="L6" s="7">
        <v>0.91</v>
      </c>
      <c r="M6" s="7">
        <v>71</v>
      </c>
      <c r="N6" s="7">
        <v>82</v>
      </c>
      <c r="O6" s="7" t="s">
        <v>39</v>
      </c>
      <c r="P6" s="7">
        <v>96.6</v>
      </c>
      <c r="Q6" s="7">
        <v>3.21</v>
      </c>
      <c r="R6" s="7">
        <v>5.58</v>
      </c>
      <c r="S6" s="7">
        <v>31</v>
      </c>
      <c r="T6" s="7">
        <v>4.47</v>
      </c>
      <c r="U6" s="7">
        <v>157.1</v>
      </c>
      <c r="V6" s="7">
        <v>242.3</v>
      </c>
      <c r="W6" s="7">
        <v>50.9</v>
      </c>
      <c r="X6" s="7">
        <v>170.5</v>
      </c>
      <c r="Y6" s="7">
        <v>220</v>
      </c>
      <c r="Z6" s="7">
        <v>140.69999999999999</v>
      </c>
      <c r="AA6" s="7">
        <v>4.0999999999999996</v>
      </c>
      <c r="AB6" s="7">
        <v>105.6</v>
      </c>
      <c r="AC6" s="13">
        <v>0</v>
      </c>
      <c r="AD6" s="7">
        <v>15.9</v>
      </c>
      <c r="AE6" s="7">
        <v>314</v>
      </c>
      <c r="AF6" s="7">
        <v>5.54</v>
      </c>
      <c r="AG6" s="1">
        <v>178</v>
      </c>
      <c r="AH6" s="1">
        <v>90</v>
      </c>
      <c r="AI6" s="1">
        <v>100</v>
      </c>
      <c r="AJ6" s="1">
        <v>105</v>
      </c>
      <c r="AK6" s="11">
        <f t="shared" si="0"/>
        <v>2.1249823252014099</v>
      </c>
      <c r="AL6" s="11">
        <f t="shared" si="1"/>
        <v>28.405504355510669</v>
      </c>
    </row>
    <row r="7" spans="1:38" ht="15">
      <c r="A7" s="7">
        <v>31</v>
      </c>
      <c r="B7" s="8"/>
      <c r="C7" s="9"/>
      <c r="D7" s="9">
        <v>6</v>
      </c>
      <c r="E7" s="12" t="s">
        <v>47</v>
      </c>
      <c r="F7" s="7">
        <v>51</v>
      </c>
      <c r="G7" s="7">
        <v>135</v>
      </c>
      <c r="H7" s="7">
        <v>80</v>
      </c>
      <c r="I7" s="7">
        <v>0</v>
      </c>
      <c r="J7" s="7">
        <v>0</v>
      </c>
      <c r="K7" s="7">
        <v>9.4</v>
      </c>
      <c r="L7" s="7">
        <v>1.02</v>
      </c>
      <c r="M7" s="7">
        <v>60.7</v>
      </c>
      <c r="N7" s="7">
        <v>63.6</v>
      </c>
      <c r="O7" s="7" t="s">
        <v>48</v>
      </c>
      <c r="P7" s="7">
        <v>103</v>
      </c>
      <c r="Q7" s="7">
        <v>0</v>
      </c>
      <c r="R7" s="7">
        <v>9.6</v>
      </c>
      <c r="S7" s="7">
        <v>52</v>
      </c>
      <c r="T7" s="7">
        <v>6.8</v>
      </c>
      <c r="U7" s="7">
        <v>113</v>
      </c>
      <c r="V7" s="7">
        <v>199</v>
      </c>
      <c r="W7" s="7">
        <v>59</v>
      </c>
      <c r="X7" s="7">
        <v>118</v>
      </c>
      <c r="Y7" s="7">
        <v>345</v>
      </c>
      <c r="Z7" s="7">
        <v>144.19999999999999</v>
      </c>
      <c r="AA7" s="7">
        <v>4.4000000000000004</v>
      </c>
      <c r="AB7" s="7">
        <v>109.4</v>
      </c>
      <c r="AC7" s="13">
        <v>2.27</v>
      </c>
      <c r="AD7" s="7">
        <v>12.4</v>
      </c>
      <c r="AE7" s="7">
        <v>213</v>
      </c>
      <c r="AF7" s="7">
        <v>5.93</v>
      </c>
      <c r="AG7" s="1">
        <v>166</v>
      </c>
      <c r="AH7" s="1">
        <v>99</v>
      </c>
      <c r="AI7" s="1">
        <v>105</v>
      </c>
      <c r="AJ7" s="1">
        <v>115</v>
      </c>
      <c r="AK7" s="11">
        <f t="shared" si="0"/>
        <v>2.1669494028052085</v>
      </c>
      <c r="AL7" s="11">
        <f t="shared" si="1"/>
        <v>35.926839889679201</v>
      </c>
    </row>
    <row r="8" spans="1:38" ht="15">
      <c r="A8" s="7">
        <v>32</v>
      </c>
      <c r="B8" s="8"/>
      <c r="C8" s="14"/>
      <c r="D8" s="9">
        <v>7</v>
      </c>
      <c r="E8" s="8" t="s">
        <v>49</v>
      </c>
      <c r="F8" s="7">
        <v>72</v>
      </c>
      <c r="G8" s="7">
        <v>130</v>
      </c>
      <c r="H8" s="7">
        <v>70</v>
      </c>
      <c r="I8" s="7">
        <v>4.4000000000000004</v>
      </c>
      <c r="J8" s="7">
        <v>7.1</v>
      </c>
      <c r="K8" s="7">
        <v>10.24</v>
      </c>
      <c r="L8" s="7">
        <v>2.3199999999999998</v>
      </c>
      <c r="M8" s="7">
        <v>29.6</v>
      </c>
      <c r="N8" s="7">
        <v>27.3</v>
      </c>
      <c r="O8" s="7" t="s">
        <v>48</v>
      </c>
      <c r="P8" s="7">
        <v>124</v>
      </c>
      <c r="Q8" s="7">
        <v>3.43</v>
      </c>
      <c r="R8" s="7">
        <v>11.6</v>
      </c>
      <c r="S8" s="7">
        <v>136</v>
      </c>
      <c r="T8" s="7">
        <v>4.5999999999999996</v>
      </c>
      <c r="U8" s="7">
        <v>102</v>
      </c>
      <c r="V8" s="7">
        <v>182</v>
      </c>
      <c r="W8" s="7">
        <v>33</v>
      </c>
      <c r="X8" s="7">
        <v>206</v>
      </c>
      <c r="Y8" s="7">
        <v>567</v>
      </c>
      <c r="Z8" s="7">
        <v>139.5</v>
      </c>
      <c r="AA8" s="7">
        <v>5.5</v>
      </c>
      <c r="AB8" s="7">
        <v>105.8</v>
      </c>
      <c r="AC8" s="7">
        <v>1.5</v>
      </c>
      <c r="AD8" s="7">
        <v>11.8</v>
      </c>
      <c r="AE8" s="7">
        <v>262</v>
      </c>
      <c r="AF8" s="7">
        <v>7.29</v>
      </c>
      <c r="AG8" s="1">
        <v>178</v>
      </c>
      <c r="AH8" s="1">
        <v>104</v>
      </c>
      <c r="AI8" s="1">
        <v>0</v>
      </c>
      <c r="AJ8" s="1">
        <v>0</v>
      </c>
      <c r="AK8" s="11">
        <f t="shared" si="0"/>
        <v>2.289101086569032</v>
      </c>
      <c r="AL8" s="11">
        <f>AH8/((AG8/100)*(AG8/100))</f>
        <v>32.824138366367883</v>
      </c>
    </row>
    <row r="9" spans="1:38" ht="15">
      <c r="A9" s="7">
        <v>33</v>
      </c>
      <c r="B9" s="8"/>
      <c r="C9" s="9"/>
      <c r="D9" s="9">
        <v>8</v>
      </c>
      <c r="E9" s="12" t="s">
        <v>50</v>
      </c>
      <c r="F9" s="7">
        <v>27</v>
      </c>
      <c r="G9" s="7">
        <v>120</v>
      </c>
      <c r="H9" s="7">
        <v>70</v>
      </c>
      <c r="I9" s="7">
        <v>4.9000000000000004</v>
      </c>
      <c r="J9" s="7">
        <v>8.1999999999999993</v>
      </c>
      <c r="K9" s="7">
        <v>9.68</v>
      </c>
      <c r="L9" s="7">
        <v>1.46</v>
      </c>
      <c r="M9" s="7">
        <v>62</v>
      </c>
      <c r="N9" s="7">
        <v>65.400000000000006</v>
      </c>
      <c r="O9" s="7" t="s">
        <v>39</v>
      </c>
      <c r="P9" s="7">
        <v>96</v>
      </c>
      <c r="Q9" s="7">
        <v>2.84</v>
      </c>
      <c r="R9" s="7">
        <v>5</v>
      </c>
      <c r="S9" s="7">
        <v>37.799999999999997</v>
      </c>
      <c r="T9" s="7">
        <v>3.4</v>
      </c>
      <c r="U9" s="7">
        <v>203</v>
      </c>
      <c r="V9" s="7">
        <v>288</v>
      </c>
      <c r="W9" s="7">
        <v>61</v>
      </c>
      <c r="X9" s="7">
        <v>122</v>
      </c>
      <c r="Y9" s="7">
        <v>432</v>
      </c>
      <c r="Z9" s="7">
        <v>130.80000000000001</v>
      </c>
      <c r="AA9" s="7">
        <v>4.0999999999999996</v>
      </c>
      <c r="AB9" s="7">
        <v>98.6</v>
      </c>
      <c r="AC9" s="13">
        <v>1.03</v>
      </c>
      <c r="AD9" s="7">
        <v>14.3</v>
      </c>
      <c r="AE9" s="7">
        <v>141</v>
      </c>
      <c r="AF9" s="7">
        <v>6.25</v>
      </c>
      <c r="AG9" s="1">
        <v>185</v>
      </c>
      <c r="AH9" s="1">
        <v>87</v>
      </c>
      <c r="AI9" s="1">
        <v>90</v>
      </c>
      <c r="AJ9" s="1">
        <v>92</v>
      </c>
      <c r="AK9" s="11">
        <f t="shared" si="0"/>
        <v>2.1225418271656915</v>
      </c>
      <c r="AL9" s="11">
        <f>AH9/((AG9/100)*(AG9/100))</f>
        <v>25.420014609203797</v>
      </c>
    </row>
    <row r="10" spans="1:38" ht="15">
      <c r="A10" s="7">
        <v>34</v>
      </c>
      <c r="B10" s="8"/>
      <c r="C10" s="9"/>
      <c r="D10" s="9">
        <v>15</v>
      </c>
      <c r="E10" s="8" t="s">
        <v>51</v>
      </c>
      <c r="F10" s="7">
        <v>53</v>
      </c>
      <c r="G10" s="7">
        <v>165</v>
      </c>
      <c r="H10" s="7">
        <v>120</v>
      </c>
      <c r="I10" s="7">
        <v>3.6</v>
      </c>
      <c r="J10" s="7">
        <v>7.6</v>
      </c>
      <c r="K10" s="7">
        <v>9.1999999999999993</v>
      </c>
      <c r="L10" s="7">
        <v>2.17</v>
      </c>
      <c r="M10" s="7">
        <v>34</v>
      </c>
      <c r="N10" s="7">
        <v>33.5</v>
      </c>
      <c r="O10" s="7" t="s">
        <v>48</v>
      </c>
      <c r="P10" s="7">
        <v>100</v>
      </c>
      <c r="Q10" s="7">
        <v>5.08</v>
      </c>
      <c r="R10" s="7">
        <v>6.8</v>
      </c>
      <c r="S10" s="7">
        <v>33</v>
      </c>
      <c r="T10" s="7">
        <v>6.8</v>
      </c>
      <c r="U10" s="7">
        <v>168</v>
      </c>
      <c r="V10" s="7">
        <v>250</v>
      </c>
      <c r="W10" s="7">
        <v>50</v>
      </c>
      <c r="X10" s="7">
        <v>166</v>
      </c>
      <c r="Y10" s="7">
        <v>349</v>
      </c>
      <c r="Z10" s="7">
        <v>136.69999999999999</v>
      </c>
      <c r="AA10" s="7">
        <v>4.4000000000000004</v>
      </c>
      <c r="AB10" s="7">
        <v>107.3</v>
      </c>
      <c r="AC10" s="7">
        <v>1.05</v>
      </c>
      <c r="AD10" s="7">
        <v>10.8</v>
      </c>
      <c r="AE10" s="7">
        <v>200</v>
      </c>
      <c r="AF10" s="7">
        <v>6.89</v>
      </c>
      <c r="AG10" s="1">
        <v>170</v>
      </c>
      <c r="AH10" s="1">
        <v>61</v>
      </c>
      <c r="AI10" s="1">
        <v>76</v>
      </c>
      <c r="AJ10" s="1">
        <v>80</v>
      </c>
      <c r="AK10" s="11">
        <f t="shared" si="0"/>
        <v>1.7060927344769097</v>
      </c>
      <c r="AL10" s="11">
        <f>AH10/((AG10/100)*(AG10/100))</f>
        <v>21.107266435986162</v>
      </c>
    </row>
    <row r="11" spans="1:38" ht="15">
      <c r="A11" s="7">
        <v>35</v>
      </c>
      <c r="B11" s="8"/>
      <c r="C11" s="14"/>
      <c r="D11" s="9">
        <v>22</v>
      </c>
      <c r="E11" s="12" t="s">
        <v>52</v>
      </c>
      <c r="F11" s="7">
        <v>39</v>
      </c>
      <c r="G11" s="7">
        <v>105</v>
      </c>
      <c r="H11" s="7">
        <v>70</v>
      </c>
      <c r="I11" s="7">
        <v>0</v>
      </c>
      <c r="J11" s="7">
        <v>0</v>
      </c>
      <c r="K11" s="7">
        <v>0</v>
      </c>
      <c r="L11" s="7">
        <v>0.8</v>
      </c>
      <c r="M11" s="7">
        <v>84.9</v>
      </c>
      <c r="N11" s="7">
        <v>92.9</v>
      </c>
      <c r="O11" s="7" t="s">
        <v>41</v>
      </c>
      <c r="P11" s="7">
        <v>76</v>
      </c>
      <c r="Q11" s="7">
        <v>0</v>
      </c>
      <c r="R11" s="7">
        <v>0</v>
      </c>
      <c r="S11" s="7">
        <v>0</v>
      </c>
      <c r="T11" s="7">
        <v>4.9000000000000004</v>
      </c>
      <c r="U11" s="7">
        <v>97</v>
      </c>
      <c r="V11" s="7">
        <v>155</v>
      </c>
      <c r="W11" s="7">
        <v>50</v>
      </c>
      <c r="X11" s="7">
        <v>68</v>
      </c>
      <c r="Y11" s="7">
        <v>345</v>
      </c>
      <c r="Z11" s="7">
        <v>138.19999999999999</v>
      </c>
      <c r="AA11" s="7">
        <v>4.0999999999999996</v>
      </c>
      <c r="AB11" s="7">
        <v>101.5</v>
      </c>
      <c r="AC11" s="13">
        <v>0</v>
      </c>
      <c r="AD11" s="7">
        <v>15.5</v>
      </c>
      <c r="AE11" s="7">
        <v>354</v>
      </c>
      <c r="AF11" s="7">
        <v>7.18</v>
      </c>
      <c r="AG11" s="1">
        <v>172</v>
      </c>
      <c r="AH11" s="1">
        <v>67</v>
      </c>
      <c r="AI11" s="1">
        <v>76</v>
      </c>
      <c r="AJ11" s="1">
        <v>86</v>
      </c>
      <c r="AK11" s="11">
        <f t="shared" si="0"/>
        <v>1.7993442501893446</v>
      </c>
      <c r="AL11" s="11">
        <f t="shared" ref="AL11:AL27" si="2">AH11/((AG11/100)*(AG11/100))</f>
        <v>22.647376960519203</v>
      </c>
    </row>
    <row r="12" spans="1:38" ht="15">
      <c r="A12" s="7">
        <v>36</v>
      </c>
      <c r="B12" s="8"/>
      <c r="C12" s="14"/>
      <c r="D12" s="9">
        <v>23</v>
      </c>
      <c r="E12" s="12" t="s">
        <v>53</v>
      </c>
      <c r="F12" s="7">
        <v>33</v>
      </c>
      <c r="G12" s="7">
        <v>120</v>
      </c>
      <c r="H12" s="7">
        <v>80</v>
      </c>
      <c r="I12" s="7">
        <v>3.3</v>
      </c>
      <c r="J12" s="7"/>
      <c r="K12" s="7">
        <v>9.1999999999999993</v>
      </c>
      <c r="L12" s="7">
        <v>0.98</v>
      </c>
      <c r="M12" s="7">
        <v>93.6</v>
      </c>
      <c r="N12" s="7">
        <v>100.9</v>
      </c>
      <c r="O12" s="7" t="s">
        <v>41</v>
      </c>
      <c r="P12" s="15">
        <v>72</v>
      </c>
      <c r="Q12" s="7">
        <v>2.72</v>
      </c>
      <c r="R12" s="7">
        <v>7</v>
      </c>
      <c r="S12" s="7">
        <v>17.5</v>
      </c>
      <c r="T12" s="7">
        <v>6.8</v>
      </c>
      <c r="U12" s="7">
        <v>169</v>
      </c>
      <c r="V12" s="7">
        <v>250</v>
      </c>
      <c r="W12" s="7">
        <v>40</v>
      </c>
      <c r="X12" s="7">
        <v>139</v>
      </c>
      <c r="Y12" s="7">
        <v>432</v>
      </c>
      <c r="Z12" s="7">
        <v>138</v>
      </c>
      <c r="AA12" s="7">
        <v>4.2</v>
      </c>
      <c r="AB12" s="7">
        <v>107.4</v>
      </c>
      <c r="AC12" s="13">
        <v>5.6</v>
      </c>
      <c r="AD12" s="7">
        <v>16.7</v>
      </c>
      <c r="AE12" s="7">
        <v>227</v>
      </c>
      <c r="AF12" s="7">
        <v>7.79</v>
      </c>
      <c r="AG12" s="1">
        <v>0</v>
      </c>
      <c r="AH12" s="1">
        <v>0</v>
      </c>
      <c r="AI12" s="1">
        <v>0</v>
      </c>
      <c r="AJ12" s="1">
        <v>0</v>
      </c>
      <c r="AK12" s="11">
        <f t="shared" si="0"/>
        <v>0</v>
      </c>
      <c r="AL12" s="11" t="e">
        <f t="shared" si="2"/>
        <v>#DIV/0!</v>
      </c>
    </row>
    <row r="13" spans="1:38" ht="15">
      <c r="A13" s="7">
        <v>37</v>
      </c>
      <c r="B13" s="8"/>
      <c r="C13" s="14"/>
      <c r="D13" s="9">
        <v>28</v>
      </c>
      <c r="E13" s="8" t="s">
        <v>54</v>
      </c>
      <c r="F13" s="7">
        <v>48</v>
      </c>
      <c r="G13" s="7">
        <v>125</v>
      </c>
      <c r="H13" s="7">
        <v>85</v>
      </c>
      <c r="I13" s="7">
        <v>4.2</v>
      </c>
      <c r="J13" s="7">
        <v>7.6</v>
      </c>
      <c r="K13" s="7">
        <v>9.2799999999999994</v>
      </c>
      <c r="L13" s="7">
        <v>3.8</v>
      </c>
      <c r="M13" s="7">
        <v>18.2</v>
      </c>
      <c r="N13" s="7">
        <v>17.8</v>
      </c>
      <c r="O13" s="7" t="s">
        <v>48</v>
      </c>
      <c r="P13" s="7">
        <v>94</v>
      </c>
      <c r="Q13" s="7">
        <v>3.96</v>
      </c>
      <c r="R13" s="7">
        <v>9.6999999999999993</v>
      </c>
      <c r="S13" s="7">
        <v>102.4</v>
      </c>
      <c r="T13" s="7">
        <v>4.9000000000000004</v>
      </c>
      <c r="U13" s="7">
        <v>152</v>
      </c>
      <c r="V13" s="7">
        <v>225</v>
      </c>
      <c r="W13" s="7">
        <v>41</v>
      </c>
      <c r="X13" s="7">
        <v>192</v>
      </c>
      <c r="Y13" s="7">
        <v>578</v>
      </c>
      <c r="Z13" s="7">
        <v>138.6</v>
      </c>
      <c r="AA13" s="7">
        <v>5</v>
      </c>
      <c r="AB13" s="7">
        <v>110.7</v>
      </c>
      <c r="AC13" s="7">
        <v>5.56</v>
      </c>
      <c r="AD13" s="7">
        <v>13.2</v>
      </c>
      <c r="AE13" s="7">
        <v>302</v>
      </c>
      <c r="AF13" s="7">
        <v>11.07</v>
      </c>
      <c r="AG13" s="1">
        <v>179</v>
      </c>
      <c r="AH13" s="1">
        <v>130</v>
      </c>
      <c r="AI13" s="1">
        <v>0</v>
      </c>
      <c r="AJ13" s="1">
        <v>0</v>
      </c>
      <c r="AK13" s="11">
        <f t="shared" si="0"/>
        <v>2.5737054672266217</v>
      </c>
      <c r="AL13" s="11">
        <f t="shared" si="2"/>
        <v>40.573015823476169</v>
      </c>
    </row>
    <row r="14" spans="1:38" ht="15">
      <c r="A14" s="7">
        <v>38</v>
      </c>
      <c r="B14" s="8"/>
      <c r="C14" s="9"/>
      <c r="D14" s="9">
        <v>29</v>
      </c>
      <c r="E14" s="8" t="s">
        <v>55</v>
      </c>
      <c r="F14" s="7">
        <v>42</v>
      </c>
      <c r="G14" s="7">
        <v>130</v>
      </c>
      <c r="H14" s="7">
        <v>85</v>
      </c>
      <c r="I14" s="7">
        <v>0</v>
      </c>
      <c r="J14" s="7">
        <v>0</v>
      </c>
      <c r="K14" s="7">
        <v>0</v>
      </c>
      <c r="L14" s="7">
        <v>1.43</v>
      </c>
      <c r="M14" s="7">
        <v>54</v>
      </c>
      <c r="N14" s="7">
        <v>60</v>
      </c>
      <c r="O14" s="7" t="s">
        <v>56</v>
      </c>
      <c r="P14" s="7">
        <v>95</v>
      </c>
      <c r="Q14" s="7">
        <v>0</v>
      </c>
      <c r="R14" s="7">
        <v>7.4</v>
      </c>
      <c r="S14" s="7">
        <v>0</v>
      </c>
      <c r="T14" s="7">
        <v>2.5</v>
      </c>
      <c r="U14" s="7">
        <v>68</v>
      </c>
      <c r="V14" s="7">
        <v>119</v>
      </c>
      <c r="W14" s="7">
        <v>39</v>
      </c>
      <c r="X14" s="7">
        <v>93</v>
      </c>
      <c r="Y14" s="7">
        <v>306</v>
      </c>
      <c r="Z14" s="7">
        <v>144.9</v>
      </c>
      <c r="AA14" s="7">
        <v>3.8</v>
      </c>
      <c r="AB14" s="7">
        <v>106.1</v>
      </c>
      <c r="AC14" s="7">
        <v>0</v>
      </c>
      <c r="AD14" s="7">
        <v>14.8</v>
      </c>
      <c r="AE14" s="7">
        <v>211</v>
      </c>
      <c r="AF14" s="7">
        <v>5.61</v>
      </c>
      <c r="AG14" s="1">
        <v>181</v>
      </c>
      <c r="AH14" s="1">
        <v>91</v>
      </c>
      <c r="AI14" s="1">
        <v>90</v>
      </c>
      <c r="AJ14" s="1">
        <v>96</v>
      </c>
      <c r="AK14" s="11">
        <f t="shared" si="0"/>
        <v>2.1522419486929945</v>
      </c>
      <c r="AL14" s="11">
        <f t="shared" si="2"/>
        <v>27.776929886145112</v>
      </c>
    </row>
    <row r="15" spans="1:38" ht="15">
      <c r="A15" s="7">
        <v>39</v>
      </c>
      <c r="B15" s="8"/>
      <c r="C15" s="9"/>
      <c r="D15" s="9">
        <v>30</v>
      </c>
      <c r="E15" s="12" t="s">
        <v>57</v>
      </c>
      <c r="F15" s="7">
        <v>40</v>
      </c>
      <c r="G15" s="7">
        <v>125</v>
      </c>
      <c r="H15" s="7">
        <v>80</v>
      </c>
      <c r="I15" s="7">
        <v>3.7</v>
      </c>
      <c r="J15" s="7">
        <v>6.5</v>
      </c>
      <c r="K15" s="7">
        <v>8.8000000000000007</v>
      </c>
      <c r="L15" s="7">
        <v>0.78</v>
      </c>
      <c r="M15" s="7">
        <v>86.9</v>
      </c>
      <c r="N15" s="7">
        <v>95.1</v>
      </c>
      <c r="O15" s="7" t="s">
        <v>41</v>
      </c>
      <c r="P15" s="7">
        <v>71</v>
      </c>
      <c r="Q15" s="7">
        <v>2.91</v>
      </c>
      <c r="R15" s="7">
        <v>0</v>
      </c>
      <c r="S15" s="7">
        <v>0</v>
      </c>
      <c r="T15" s="7">
        <v>6.61</v>
      </c>
      <c r="U15" s="7">
        <v>83</v>
      </c>
      <c r="V15" s="7">
        <v>147</v>
      </c>
      <c r="W15" s="7">
        <v>54</v>
      </c>
      <c r="X15" s="7">
        <v>54</v>
      </c>
      <c r="Y15" s="7">
        <v>435</v>
      </c>
      <c r="Z15" s="7">
        <v>140.69999999999999</v>
      </c>
      <c r="AA15" s="7">
        <v>3.9</v>
      </c>
      <c r="AB15" s="7">
        <v>108.4</v>
      </c>
      <c r="AC15" s="13">
        <v>0.4</v>
      </c>
      <c r="AD15" s="7">
        <v>12.1</v>
      </c>
      <c r="AE15" s="7">
        <v>276</v>
      </c>
      <c r="AF15" s="7">
        <v>7.35</v>
      </c>
      <c r="AG15" s="1">
        <v>170</v>
      </c>
      <c r="AH15" s="1">
        <v>56</v>
      </c>
      <c r="AI15" s="1">
        <v>75</v>
      </c>
      <c r="AJ15" s="1">
        <v>85</v>
      </c>
      <c r="AK15" s="11">
        <f t="shared" si="0"/>
        <v>1.6326419254349629</v>
      </c>
      <c r="AL15" s="11">
        <f t="shared" si="2"/>
        <v>19.377162629757787</v>
      </c>
    </row>
    <row r="16" spans="1:38" ht="15">
      <c r="A16" s="7">
        <v>40</v>
      </c>
      <c r="B16" s="8"/>
      <c r="C16" s="14"/>
      <c r="D16" s="9">
        <v>34</v>
      </c>
      <c r="E16" s="12" t="s">
        <v>50</v>
      </c>
      <c r="F16" s="7">
        <v>42</v>
      </c>
      <c r="G16" s="7">
        <v>145</v>
      </c>
      <c r="H16" s="7">
        <v>85</v>
      </c>
      <c r="I16" s="7">
        <v>3.4</v>
      </c>
      <c r="J16" s="7">
        <v>6.3</v>
      </c>
      <c r="K16" s="7">
        <v>9.56</v>
      </c>
      <c r="L16" s="7">
        <v>1.6</v>
      </c>
      <c r="M16" s="7">
        <v>50.6</v>
      </c>
      <c r="N16" s="7">
        <v>52.4</v>
      </c>
      <c r="O16" s="7" t="s">
        <v>58</v>
      </c>
      <c r="P16" s="7">
        <v>61</v>
      </c>
      <c r="Q16" s="7">
        <v>4.2699999999999996</v>
      </c>
      <c r="R16" s="7">
        <v>7.6</v>
      </c>
      <c r="S16" s="7">
        <v>19.899999999999999</v>
      </c>
      <c r="T16" s="7">
        <v>3.43</v>
      </c>
      <c r="U16" s="7">
        <v>0</v>
      </c>
      <c r="V16" s="7">
        <v>273</v>
      </c>
      <c r="W16" s="7">
        <v>89</v>
      </c>
      <c r="X16" s="7">
        <v>215</v>
      </c>
      <c r="Y16" s="7">
        <v>456</v>
      </c>
      <c r="Z16" s="7">
        <v>140.30000000000001</v>
      </c>
      <c r="AA16" s="7">
        <v>4.4000000000000004</v>
      </c>
      <c r="AB16" s="7">
        <v>105.4</v>
      </c>
      <c r="AC16" s="13">
        <v>3.87</v>
      </c>
      <c r="AD16" s="7">
        <v>14.5</v>
      </c>
      <c r="AE16" s="7">
        <v>353</v>
      </c>
      <c r="AF16" s="7">
        <v>9.9700000000000006</v>
      </c>
      <c r="AG16" s="1">
        <v>165</v>
      </c>
      <c r="AH16" s="1">
        <v>80</v>
      </c>
      <c r="AI16" s="1">
        <v>75</v>
      </c>
      <c r="AJ16" s="1">
        <v>85</v>
      </c>
      <c r="AK16" s="11">
        <f t="shared" si="0"/>
        <v>1.9369575952436144</v>
      </c>
      <c r="AL16" s="11">
        <f t="shared" si="2"/>
        <v>29.384756657483933</v>
      </c>
    </row>
    <row r="17" spans="1:38" ht="15">
      <c r="A17" s="7">
        <v>41</v>
      </c>
      <c r="B17" s="8"/>
      <c r="C17" s="9"/>
      <c r="D17" s="9">
        <v>35</v>
      </c>
      <c r="E17" s="12" t="s">
        <v>52</v>
      </c>
      <c r="F17" s="7">
        <v>36</v>
      </c>
      <c r="G17" s="7">
        <v>125</v>
      </c>
      <c r="H17" s="7">
        <v>80</v>
      </c>
      <c r="I17" s="7">
        <v>3.5</v>
      </c>
      <c r="J17" s="7">
        <v>5.7</v>
      </c>
      <c r="K17" s="7">
        <v>0</v>
      </c>
      <c r="L17" s="7">
        <v>1.1100000000000001</v>
      </c>
      <c r="M17" s="7">
        <v>59.1</v>
      </c>
      <c r="N17" s="7">
        <v>63.8</v>
      </c>
      <c r="O17" s="7" t="s">
        <v>48</v>
      </c>
      <c r="P17" s="7">
        <v>84</v>
      </c>
      <c r="Q17" s="7">
        <v>0</v>
      </c>
      <c r="R17" s="7">
        <v>8.6</v>
      </c>
      <c r="S17" s="7">
        <v>13.6</v>
      </c>
      <c r="T17" s="7">
        <v>2.62</v>
      </c>
      <c r="U17" s="7">
        <v>241</v>
      </c>
      <c r="V17" s="7">
        <v>386</v>
      </c>
      <c r="W17" s="7">
        <v>59</v>
      </c>
      <c r="X17" s="7">
        <v>329</v>
      </c>
      <c r="Y17" s="7">
        <v>546</v>
      </c>
      <c r="Z17" s="7">
        <v>140.19999999999999</v>
      </c>
      <c r="AA17" s="7">
        <v>4.5999999999999996</v>
      </c>
      <c r="AB17" s="7">
        <v>106.5</v>
      </c>
      <c r="AC17" s="13">
        <v>12.21</v>
      </c>
      <c r="AD17" s="7">
        <v>13.6</v>
      </c>
      <c r="AE17" s="7">
        <v>300</v>
      </c>
      <c r="AF17" s="7">
        <v>7.95</v>
      </c>
      <c r="AG17" s="1">
        <v>170</v>
      </c>
      <c r="AH17" s="1">
        <v>105</v>
      </c>
      <c r="AI17" s="1">
        <v>95</v>
      </c>
      <c r="AJ17" s="1">
        <v>105</v>
      </c>
      <c r="AK17" s="11">
        <f t="shared" si="0"/>
        <v>2.2561422543662748</v>
      </c>
      <c r="AL17" s="11">
        <f t="shared" si="2"/>
        <v>36.332179930795853</v>
      </c>
    </row>
    <row r="18" spans="1:38" ht="15">
      <c r="A18" s="7">
        <v>42</v>
      </c>
      <c r="B18" s="8"/>
      <c r="C18" s="9"/>
      <c r="D18" s="9">
        <v>38</v>
      </c>
      <c r="E18" s="8" t="s">
        <v>59</v>
      </c>
      <c r="F18" s="7">
        <v>78</v>
      </c>
      <c r="G18" s="7">
        <v>140</v>
      </c>
      <c r="H18" s="7">
        <v>80</v>
      </c>
      <c r="I18" s="7">
        <v>4.3</v>
      </c>
      <c r="J18" s="7">
        <v>7</v>
      </c>
      <c r="K18" s="7">
        <v>9.68</v>
      </c>
      <c r="L18" s="7">
        <v>1.25</v>
      </c>
      <c r="M18" s="7">
        <v>44.2</v>
      </c>
      <c r="N18" s="7">
        <v>41.5</v>
      </c>
      <c r="O18" s="7" t="s">
        <v>60</v>
      </c>
      <c r="P18" s="7">
        <v>102</v>
      </c>
      <c r="Q18" s="7">
        <v>3.5</v>
      </c>
      <c r="R18" s="7">
        <v>5.5</v>
      </c>
      <c r="S18" s="7">
        <v>45.8</v>
      </c>
      <c r="T18" s="7">
        <v>3.12</v>
      </c>
      <c r="U18" s="7">
        <v>0</v>
      </c>
      <c r="V18" s="7">
        <v>168</v>
      </c>
      <c r="W18" s="7">
        <v>40</v>
      </c>
      <c r="X18" s="7">
        <v>167</v>
      </c>
      <c r="Y18" s="7">
        <v>432</v>
      </c>
      <c r="Z18" s="7">
        <v>133.9</v>
      </c>
      <c r="AA18" s="7">
        <v>5.3</v>
      </c>
      <c r="AB18" s="7">
        <v>99.1</v>
      </c>
      <c r="AC18" s="7">
        <v>0</v>
      </c>
      <c r="AD18" s="7">
        <v>11.7</v>
      </c>
      <c r="AE18" s="7">
        <v>203</v>
      </c>
      <c r="AF18" s="7">
        <v>9.34</v>
      </c>
      <c r="AG18" s="1">
        <v>180</v>
      </c>
      <c r="AH18" s="1">
        <v>75</v>
      </c>
      <c r="AI18" s="1">
        <v>85</v>
      </c>
      <c r="AJ18" s="1">
        <v>92</v>
      </c>
      <c r="AK18" s="11">
        <f t="shared" si="0"/>
        <v>1.9438457906535644</v>
      </c>
      <c r="AL18" s="11">
        <f t="shared" si="2"/>
        <v>23.148148148148145</v>
      </c>
    </row>
    <row r="19" spans="1:38" ht="15">
      <c r="A19" s="7">
        <v>43</v>
      </c>
      <c r="B19" s="8"/>
      <c r="C19" s="9"/>
      <c r="D19" s="9">
        <v>41</v>
      </c>
      <c r="E19" s="12" t="s">
        <v>52</v>
      </c>
      <c r="F19" s="7">
        <v>41</v>
      </c>
      <c r="G19" s="7">
        <v>130</v>
      </c>
      <c r="H19" s="7">
        <v>80</v>
      </c>
      <c r="I19" s="7">
        <v>0</v>
      </c>
      <c r="J19" s="7">
        <v>0</v>
      </c>
      <c r="K19" s="7">
        <v>0</v>
      </c>
      <c r="L19" s="7">
        <v>0.93</v>
      </c>
      <c r="M19" s="7">
        <v>95.2</v>
      </c>
      <c r="N19" s="7">
        <v>101</v>
      </c>
      <c r="O19" s="7" t="s">
        <v>41</v>
      </c>
      <c r="P19" s="7">
        <v>96</v>
      </c>
      <c r="Q19" s="7">
        <v>0</v>
      </c>
      <c r="R19" s="7">
        <v>6.5</v>
      </c>
      <c r="S19" s="7">
        <v>0</v>
      </c>
      <c r="T19" s="7">
        <v>2.5099999999999998</v>
      </c>
      <c r="U19" s="7">
        <v>159</v>
      </c>
      <c r="V19" s="7">
        <v>228</v>
      </c>
      <c r="W19" s="7">
        <v>47.6</v>
      </c>
      <c r="X19" s="7">
        <v>100</v>
      </c>
      <c r="Y19" s="7">
        <v>387</v>
      </c>
      <c r="Z19" s="7">
        <v>141</v>
      </c>
      <c r="AA19" s="7">
        <v>4.0599999999999996</v>
      </c>
      <c r="AB19" s="7">
        <v>113</v>
      </c>
      <c r="AC19" s="13">
        <v>0.5</v>
      </c>
      <c r="AD19" s="7">
        <v>15</v>
      </c>
      <c r="AE19" s="7">
        <v>250</v>
      </c>
      <c r="AF19" s="7">
        <v>8.56</v>
      </c>
      <c r="AG19" s="1">
        <v>175</v>
      </c>
      <c r="AH19" s="1">
        <v>70</v>
      </c>
      <c r="AI19" s="1">
        <v>82</v>
      </c>
      <c r="AJ19" s="1">
        <v>85</v>
      </c>
      <c r="AK19" s="11">
        <f t="shared" si="0"/>
        <v>1.8538532975180533</v>
      </c>
      <c r="AL19" s="11">
        <f t="shared" si="2"/>
        <v>22.857142857142858</v>
      </c>
    </row>
    <row r="20" spans="1:38" ht="15">
      <c r="A20" s="7">
        <v>44</v>
      </c>
      <c r="B20" s="8"/>
      <c r="C20" s="9"/>
      <c r="D20" s="9">
        <v>44</v>
      </c>
      <c r="E20" s="8" t="s">
        <v>55</v>
      </c>
      <c r="F20" s="7">
        <v>38</v>
      </c>
      <c r="G20" s="7">
        <v>135</v>
      </c>
      <c r="H20" s="7">
        <v>85</v>
      </c>
      <c r="I20" s="7">
        <v>0</v>
      </c>
      <c r="J20" s="7">
        <v>0</v>
      </c>
      <c r="K20" s="7">
        <v>0</v>
      </c>
      <c r="L20" s="7">
        <v>1.54</v>
      </c>
      <c r="M20" s="7">
        <v>52.9</v>
      </c>
      <c r="N20" s="7">
        <v>54.8</v>
      </c>
      <c r="O20" s="7" t="s">
        <v>58</v>
      </c>
      <c r="P20" s="7">
        <v>88</v>
      </c>
      <c r="Q20" s="7">
        <v>0</v>
      </c>
      <c r="R20" s="7">
        <v>7.6</v>
      </c>
      <c r="S20" s="7">
        <v>0</v>
      </c>
      <c r="T20" s="7">
        <v>3.56</v>
      </c>
      <c r="U20" s="7">
        <v>72</v>
      </c>
      <c r="V20" s="7">
        <v>111</v>
      </c>
      <c r="W20" s="7">
        <v>30</v>
      </c>
      <c r="X20" s="7">
        <v>79</v>
      </c>
      <c r="Y20" s="7">
        <v>402</v>
      </c>
      <c r="Z20" s="7">
        <v>143.80000000000001</v>
      </c>
      <c r="AA20" s="7">
        <v>3.9</v>
      </c>
      <c r="AB20" s="7">
        <v>107.4</v>
      </c>
      <c r="AC20" s="7">
        <v>0</v>
      </c>
      <c r="AD20" s="7">
        <v>14.8</v>
      </c>
      <c r="AE20" s="7">
        <v>218</v>
      </c>
      <c r="AF20" s="7">
        <v>8.57</v>
      </c>
      <c r="AG20" s="1">
        <v>187</v>
      </c>
      <c r="AH20" s="1">
        <v>134</v>
      </c>
      <c r="AI20" s="1">
        <v>105</v>
      </c>
      <c r="AJ20" s="1">
        <v>116</v>
      </c>
      <c r="AK20" s="11">
        <f t="shared" si="0"/>
        <v>2.6628892989285422</v>
      </c>
      <c r="AL20" s="11">
        <f t="shared" si="2"/>
        <v>38.31965455117389</v>
      </c>
    </row>
    <row r="21" spans="1:38" ht="15">
      <c r="A21" s="7">
        <v>45</v>
      </c>
      <c r="B21" s="8"/>
      <c r="C21" s="9"/>
      <c r="D21" s="9">
        <v>45</v>
      </c>
      <c r="E21" s="12" t="s">
        <v>52</v>
      </c>
      <c r="F21" s="7">
        <v>26</v>
      </c>
      <c r="G21" s="7">
        <v>120</v>
      </c>
      <c r="H21" s="7">
        <v>80</v>
      </c>
      <c r="I21" s="7">
        <v>4.5999999999999996</v>
      </c>
      <c r="J21" s="7">
        <v>6.9</v>
      </c>
      <c r="K21" s="7">
        <v>0</v>
      </c>
      <c r="L21" s="7">
        <v>1.89</v>
      </c>
      <c r="M21" s="7">
        <v>46.1</v>
      </c>
      <c r="N21" s="7">
        <v>48</v>
      </c>
      <c r="O21" s="7" t="s">
        <v>61</v>
      </c>
      <c r="P21" s="7">
        <v>84</v>
      </c>
      <c r="Q21" s="7">
        <v>0</v>
      </c>
      <c r="R21" s="7">
        <v>6.9</v>
      </c>
      <c r="S21" s="7">
        <v>0</v>
      </c>
      <c r="T21" s="7">
        <v>1.99</v>
      </c>
      <c r="U21" s="7">
        <v>99</v>
      </c>
      <c r="V21" s="7">
        <v>179</v>
      </c>
      <c r="W21" s="7">
        <v>65</v>
      </c>
      <c r="X21" s="7">
        <v>47</v>
      </c>
      <c r="Y21" s="7">
        <v>278</v>
      </c>
      <c r="Z21" s="7">
        <v>139</v>
      </c>
      <c r="AA21" s="7">
        <v>3.7</v>
      </c>
      <c r="AB21" s="7">
        <v>106.6</v>
      </c>
      <c r="AC21" s="13">
        <v>0.56000000000000005</v>
      </c>
      <c r="AD21" s="7">
        <v>12.9</v>
      </c>
      <c r="AE21" s="7">
        <v>184</v>
      </c>
      <c r="AF21" s="7">
        <v>7.38</v>
      </c>
      <c r="AG21" s="1">
        <v>172</v>
      </c>
      <c r="AH21" s="1">
        <v>70</v>
      </c>
      <c r="AI21" s="1">
        <v>76</v>
      </c>
      <c r="AJ21" s="1">
        <v>79</v>
      </c>
      <c r="AK21" s="11">
        <f t="shared" si="0"/>
        <v>1.8403603053784858</v>
      </c>
      <c r="AL21" s="11">
        <f t="shared" si="2"/>
        <v>23.661438615467823</v>
      </c>
    </row>
    <row r="22" spans="1:38" ht="15">
      <c r="A22" s="7">
        <v>46</v>
      </c>
      <c r="B22" s="8"/>
      <c r="C22" s="9"/>
      <c r="D22" s="9">
        <v>46</v>
      </c>
      <c r="E22" s="12" t="s">
        <v>62</v>
      </c>
      <c r="F22" s="7">
        <v>52</v>
      </c>
      <c r="G22" s="7">
        <v>130</v>
      </c>
      <c r="H22" s="7">
        <v>80</v>
      </c>
      <c r="I22" s="7">
        <v>3.6</v>
      </c>
      <c r="J22" s="7">
        <v>7.2</v>
      </c>
      <c r="K22" s="7">
        <v>9.16</v>
      </c>
      <c r="L22" s="7">
        <v>3.32</v>
      </c>
      <c r="M22" s="7">
        <v>20.9</v>
      </c>
      <c r="N22" s="7">
        <v>20.2</v>
      </c>
      <c r="O22" s="7" t="s">
        <v>60</v>
      </c>
      <c r="P22" s="7">
        <v>120</v>
      </c>
      <c r="Q22" s="7">
        <v>3.28</v>
      </c>
      <c r="R22" s="7">
        <v>7.3</v>
      </c>
      <c r="S22" s="7">
        <v>40.1</v>
      </c>
      <c r="T22" s="7">
        <v>2</v>
      </c>
      <c r="U22" s="7">
        <v>85</v>
      </c>
      <c r="V22" s="7">
        <v>164</v>
      </c>
      <c r="W22" s="7">
        <v>36</v>
      </c>
      <c r="X22" s="7">
        <v>152</v>
      </c>
      <c r="Y22" s="7">
        <v>345</v>
      </c>
      <c r="Z22" s="7">
        <v>139.19999999999999</v>
      </c>
      <c r="AA22" s="7">
        <v>4.7</v>
      </c>
      <c r="AB22" s="7">
        <v>111.8</v>
      </c>
      <c r="AC22" s="13">
        <v>2.5</v>
      </c>
      <c r="AD22" s="7">
        <v>12.6</v>
      </c>
      <c r="AE22" s="7">
        <v>241</v>
      </c>
      <c r="AF22" s="7">
        <v>7.15</v>
      </c>
      <c r="AG22" s="1">
        <v>180</v>
      </c>
      <c r="AH22" s="1">
        <v>85</v>
      </c>
      <c r="AI22" s="1">
        <v>88</v>
      </c>
      <c r="AJ22" s="1">
        <v>94</v>
      </c>
      <c r="AK22" s="11">
        <f t="shared" si="0"/>
        <v>2.0731564976742249</v>
      </c>
      <c r="AL22" s="11">
        <f t="shared" si="2"/>
        <v>26.234567901234566</v>
      </c>
    </row>
    <row r="23" spans="1:38" ht="15">
      <c r="A23" s="7">
        <v>47</v>
      </c>
      <c r="B23" s="8"/>
      <c r="C23" s="14"/>
      <c r="D23" s="7" t="s">
        <v>63</v>
      </c>
      <c r="E23" s="12" t="s">
        <v>52</v>
      </c>
      <c r="F23" s="7">
        <v>32</v>
      </c>
      <c r="G23" s="7">
        <v>150</v>
      </c>
      <c r="H23" s="7">
        <v>80</v>
      </c>
      <c r="I23" s="7">
        <v>3.9</v>
      </c>
      <c r="J23" s="7">
        <v>7</v>
      </c>
      <c r="K23" s="7">
        <v>9.4</v>
      </c>
      <c r="L23" s="7">
        <v>1.99</v>
      </c>
      <c r="M23" s="7">
        <v>41.6</v>
      </c>
      <c r="N23" s="7">
        <v>43.15</v>
      </c>
      <c r="O23" s="7" t="s">
        <v>60</v>
      </c>
      <c r="P23" s="7">
        <v>80</v>
      </c>
      <c r="Q23" s="7">
        <v>3.25</v>
      </c>
      <c r="R23" s="7">
        <v>6.6</v>
      </c>
      <c r="S23" s="7">
        <v>35.4</v>
      </c>
      <c r="T23" s="7">
        <v>4</v>
      </c>
      <c r="U23" s="7">
        <v>105</v>
      </c>
      <c r="V23" s="7">
        <v>174</v>
      </c>
      <c r="W23" s="7">
        <v>105</v>
      </c>
      <c r="X23" s="7">
        <v>163</v>
      </c>
      <c r="Y23" s="7">
        <v>250</v>
      </c>
      <c r="Z23" s="7">
        <v>137.4</v>
      </c>
      <c r="AA23" s="7">
        <v>4.8</v>
      </c>
      <c r="AB23" s="7">
        <v>103.5</v>
      </c>
      <c r="AC23" s="13">
        <v>4.2</v>
      </c>
      <c r="AD23" s="7">
        <v>14.3</v>
      </c>
      <c r="AE23" s="7">
        <v>277</v>
      </c>
      <c r="AF23" s="7">
        <v>4.99</v>
      </c>
      <c r="AG23" s="1">
        <v>178</v>
      </c>
      <c r="AH23" s="1">
        <v>81</v>
      </c>
      <c r="AI23" s="1">
        <v>86</v>
      </c>
      <c r="AJ23" s="1">
        <v>88</v>
      </c>
      <c r="AK23" s="11">
        <f t="shared" si="0"/>
        <v>2.0128450677580187</v>
      </c>
      <c r="AL23" s="11">
        <f t="shared" si="2"/>
        <v>25.564953919959599</v>
      </c>
    </row>
    <row r="24" spans="1:38" ht="15">
      <c r="A24" s="7">
        <v>48</v>
      </c>
      <c r="B24" s="8"/>
      <c r="C24" s="9"/>
      <c r="D24" s="7" t="s">
        <v>64</v>
      </c>
      <c r="E24" s="12" t="s">
        <v>65</v>
      </c>
      <c r="F24" s="7">
        <v>31</v>
      </c>
      <c r="G24" s="7">
        <v>120</v>
      </c>
      <c r="H24" s="7">
        <v>70</v>
      </c>
      <c r="I24" s="7">
        <v>3.3</v>
      </c>
      <c r="J24" s="7">
        <v>5.6</v>
      </c>
      <c r="K24" s="7">
        <v>8.7200000000000006</v>
      </c>
      <c r="L24" s="7">
        <v>0.55000000000000004</v>
      </c>
      <c r="M24" s="7">
        <v>137</v>
      </c>
      <c r="N24" s="7">
        <v>125</v>
      </c>
      <c r="O24" s="7" t="s">
        <v>66</v>
      </c>
      <c r="P24" s="7">
        <v>83</v>
      </c>
      <c r="Q24" s="7">
        <v>3</v>
      </c>
      <c r="R24" s="7">
        <v>7.2</v>
      </c>
      <c r="S24" s="7">
        <v>14.5</v>
      </c>
      <c r="T24" s="7">
        <v>4.5</v>
      </c>
      <c r="U24" s="7">
        <v>99</v>
      </c>
      <c r="V24" s="7">
        <v>164</v>
      </c>
      <c r="W24" s="7">
        <v>55</v>
      </c>
      <c r="X24" s="7">
        <v>80</v>
      </c>
      <c r="Y24" s="7">
        <v>350</v>
      </c>
      <c r="Z24" s="7">
        <v>139.80000000000001</v>
      </c>
      <c r="AA24" s="7">
        <v>3.8</v>
      </c>
      <c r="AB24" s="7">
        <v>106.5</v>
      </c>
      <c r="AC24" s="13">
        <v>3.2</v>
      </c>
      <c r="AD24" s="7">
        <v>13.6</v>
      </c>
      <c r="AE24" s="7">
        <v>227</v>
      </c>
      <c r="AF24" s="7">
        <v>11.2</v>
      </c>
      <c r="AG24" s="1">
        <v>165</v>
      </c>
      <c r="AH24" s="1">
        <v>98</v>
      </c>
      <c r="AI24" s="1">
        <v>95</v>
      </c>
      <c r="AJ24" s="1">
        <v>120</v>
      </c>
      <c r="AK24" s="11">
        <f t="shared" si="0"/>
        <v>2.1501631713194427</v>
      </c>
      <c r="AL24" s="11">
        <f t="shared" si="2"/>
        <v>35.996326905417817</v>
      </c>
    </row>
    <row r="25" spans="1:38" ht="15">
      <c r="A25" s="7">
        <v>49</v>
      </c>
      <c r="B25" s="8"/>
      <c r="C25" s="7"/>
      <c r="D25" s="7" t="s">
        <v>67</v>
      </c>
      <c r="E25" s="12" t="s">
        <v>52</v>
      </c>
      <c r="F25" s="7">
        <v>43</v>
      </c>
      <c r="G25" s="7">
        <v>150</v>
      </c>
      <c r="H25" s="7">
        <v>80</v>
      </c>
      <c r="I25" s="7">
        <v>2.9</v>
      </c>
      <c r="J25" s="7">
        <v>5.5</v>
      </c>
      <c r="K25" s="7">
        <v>8.16</v>
      </c>
      <c r="L25" s="7">
        <v>1.91</v>
      </c>
      <c r="M25" s="7">
        <v>30.5</v>
      </c>
      <c r="N25" s="7">
        <v>29</v>
      </c>
      <c r="O25" s="7" t="s">
        <v>48</v>
      </c>
      <c r="P25" s="7">
        <v>85</v>
      </c>
      <c r="Q25" s="7">
        <v>4.0599999999999996</v>
      </c>
      <c r="R25" s="7">
        <v>6.1</v>
      </c>
      <c r="S25" s="7">
        <v>62.2</v>
      </c>
      <c r="T25" s="7" t="s">
        <v>68</v>
      </c>
      <c r="U25" s="7">
        <v>269</v>
      </c>
      <c r="V25" s="7">
        <v>386</v>
      </c>
      <c r="W25" s="7">
        <v>67</v>
      </c>
      <c r="X25" s="7">
        <v>155</v>
      </c>
      <c r="Y25" s="7">
        <v>345</v>
      </c>
      <c r="Z25" s="7">
        <v>138</v>
      </c>
      <c r="AA25" s="7">
        <v>4.9000000000000004</v>
      </c>
      <c r="AB25" s="7">
        <v>105.4</v>
      </c>
      <c r="AC25" s="13">
        <v>7.86</v>
      </c>
      <c r="AD25" s="7">
        <v>12.5</v>
      </c>
      <c r="AE25" s="7">
        <v>305</v>
      </c>
      <c r="AF25" s="7">
        <v>8.2799999999999994</v>
      </c>
      <c r="AG25" s="1">
        <v>160</v>
      </c>
      <c r="AH25" s="1">
        <v>58</v>
      </c>
      <c r="AI25" s="1">
        <v>76</v>
      </c>
      <c r="AJ25" s="1">
        <v>86</v>
      </c>
      <c r="AK25" s="11">
        <f t="shared" si="0"/>
        <v>1.6203539736972912</v>
      </c>
      <c r="AL25" s="11">
        <f t="shared" si="2"/>
        <v>22.656249999999996</v>
      </c>
    </row>
    <row r="26" spans="1:38" ht="15">
      <c r="A26" s="7">
        <v>50</v>
      </c>
      <c r="B26" s="8"/>
      <c r="C26" s="7"/>
      <c r="D26" s="7" t="s">
        <v>67</v>
      </c>
      <c r="E26" s="12" t="s">
        <v>69</v>
      </c>
      <c r="F26" s="7">
        <v>39</v>
      </c>
      <c r="G26" s="7">
        <v>130</v>
      </c>
      <c r="H26" s="7">
        <v>85</v>
      </c>
      <c r="I26" s="7">
        <v>3.7</v>
      </c>
      <c r="J26" s="7">
        <v>6.2</v>
      </c>
      <c r="K26" s="7">
        <v>9.08</v>
      </c>
      <c r="L26" s="7">
        <v>1.97</v>
      </c>
      <c r="M26" s="7">
        <v>40.6</v>
      </c>
      <c r="N26" s="7">
        <v>42</v>
      </c>
      <c r="O26" s="7" t="s">
        <v>60</v>
      </c>
      <c r="P26" s="7">
        <v>80</v>
      </c>
      <c r="Q26" s="7">
        <v>3.1</v>
      </c>
      <c r="R26" s="7">
        <v>8.6999999999999993</v>
      </c>
      <c r="S26" s="7">
        <v>48</v>
      </c>
      <c r="T26" s="7">
        <v>0.28999999999999998</v>
      </c>
      <c r="U26" s="7">
        <v>96</v>
      </c>
      <c r="V26" s="7">
        <v>164</v>
      </c>
      <c r="W26" s="7">
        <v>36</v>
      </c>
      <c r="X26" s="7">
        <v>104</v>
      </c>
      <c r="Y26" s="7">
        <v>456</v>
      </c>
      <c r="Z26" s="7">
        <v>136</v>
      </c>
      <c r="AA26" s="7">
        <v>4.4000000000000004</v>
      </c>
      <c r="AB26" s="7">
        <v>105</v>
      </c>
      <c r="AC26" s="13">
        <v>5.6</v>
      </c>
      <c r="AD26" s="7">
        <v>15.4</v>
      </c>
      <c r="AE26" s="7">
        <v>203</v>
      </c>
      <c r="AF26" s="7">
        <v>7.69</v>
      </c>
      <c r="AG26" s="1">
        <v>180</v>
      </c>
      <c r="AH26" s="1">
        <v>76</v>
      </c>
      <c r="AI26" s="1">
        <v>86</v>
      </c>
      <c r="AJ26" s="1">
        <v>89</v>
      </c>
      <c r="AK26" s="11">
        <f t="shared" si="0"/>
        <v>1.9571392505116258</v>
      </c>
      <c r="AL26" s="11">
        <f t="shared" si="2"/>
        <v>23.456790123456788</v>
      </c>
    </row>
    <row r="27" spans="1:38" ht="15">
      <c r="A27" s="7">
        <v>51</v>
      </c>
      <c r="B27" s="8"/>
      <c r="C27" s="7"/>
      <c r="D27" s="7" t="s">
        <v>67</v>
      </c>
      <c r="E27" s="8" t="s">
        <v>70</v>
      </c>
      <c r="F27" s="7">
        <v>37</v>
      </c>
      <c r="G27" s="7">
        <v>135</v>
      </c>
      <c r="H27" s="7">
        <v>80</v>
      </c>
      <c r="I27" s="7">
        <v>3.7</v>
      </c>
      <c r="J27" s="7">
        <v>5.6</v>
      </c>
      <c r="K27" s="7">
        <v>9.32</v>
      </c>
      <c r="L27" s="7">
        <v>0.73</v>
      </c>
      <c r="M27" s="7">
        <v>95.3</v>
      </c>
      <c r="N27" s="7">
        <v>106</v>
      </c>
      <c r="O27" s="7" t="s">
        <v>41</v>
      </c>
      <c r="P27" s="7">
        <v>73</v>
      </c>
      <c r="Q27" s="7">
        <v>5.17</v>
      </c>
      <c r="R27" s="7">
        <v>5.4</v>
      </c>
      <c r="S27" s="7">
        <v>14</v>
      </c>
      <c r="T27" s="7">
        <v>0.82</v>
      </c>
      <c r="U27" s="7">
        <v>118</v>
      </c>
      <c r="V27" s="7">
        <v>204</v>
      </c>
      <c r="W27" s="7">
        <v>59</v>
      </c>
      <c r="X27" s="7">
        <v>150</v>
      </c>
      <c r="Y27" s="7">
        <v>352</v>
      </c>
      <c r="Z27" s="7">
        <v>136.69999999999999</v>
      </c>
      <c r="AA27" s="7">
        <v>4.0999999999999996</v>
      </c>
      <c r="AB27" s="7">
        <v>104.2</v>
      </c>
      <c r="AC27" s="7">
        <v>2.59</v>
      </c>
      <c r="AD27" s="7">
        <v>12.9</v>
      </c>
      <c r="AE27" s="7">
        <v>302</v>
      </c>
      <c r="AF27" s="7">
        <v>7.96</v>
      </c>
      <c r="AG27" s="1">
        <v>170</v>
      </c>
      <c r="AH27" s="1">
        <v>65</v>
      </c>
      <c r="AI27" s="1">
        <v>90</v>
      </c>
      <c r="AJ27" s="1">
        <v>96</v>
      </c>
      <c r="AK27" s="11">
        <f t="shared" si="0"/>
        <v>1.7627714596106516</v>
      </c>
      <c r="AL27" s="11">
        <f t="shared" si="2"/>
        <v>22.491349480968861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2023-05-31T14:45:09Z</dcterms:created>
  <dcterms:modified xsi:type="dcterms:W3CDTF">2023-05-31T14:45:55Z</dcterms:modified>
</cp:coreProperties>
</file>