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020" activeTab="1"/>
  </bookViews>
  <sheets>
    <sheet name="Sheet3" sheetId="3" r:id="rId1"/>
    <sheet name="Sheet4" sheetId="4" r:id="rId2"/>
    <sheet name="Sheet1" sheetId="1" r:id="rId3"/>
    <sheet name="Sheet2" sheetId="2" r:id="rId4"/>
  </sheets>
  <calcPr calcId="125725"/>
</workbook>
</file>

<file path=xl/calcChain.xml><?xml version="1.0" encoding="utf-8"?>
<calcChain xmlns="http://schemas.openxmlformats.org/spreadsheetml/2006/main">
  <c r="A4" i="4"/>
  <c r="A5" s="1"/>
  <c r="A6" s="1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45" s="1"/>
  <c r="A46" s="1"/>
  <c r="A47" s="1"/>
  <c r="A48" s="1"/>
  <c r="A49" s="1"/>
  <c r="A50" s="1"/>
  <c r="A51" s="1"/>
  <c r="A52" s="1"/>
  <c r="A53" s="1"/>
  <c r="A54" s="1"/>
  <c r="A55" s="1"/>
  <c r="A56" s="1"/>
  <c r="A57" s="1"/>
  <c r="A58" s="1"/>
  <c r="A59" s="1"/>
  <c r="A60" s="1"/>
  <c r="A61" s="1"/>
  <c r="A62" s="1"/>
  <c r="A63" s="1"/>
  <c r="A64" s="1"/>
  <c r="A65" s="1"/>
  <c r="A66" s="1"/>
  <c r="A67" s="1"/>
  <c r="A68" s="1"/>
  <c r="A69" s="1"/>
  <c r="A70" s="1"/>
  <c r="A71" s="1"/>
  <c r="A72" s="1"/>
  <c r="A73" s="1"/>
  <c r="A74" s="1"/>
  <c r="A75" s="1"/>
  <c r="A76" s="1"/>
  <c r="A77" s="1"/>
  <c r="A78" s="1"/>
  <c r="A79" s="1"/>
  <c r="A80" s="1"/>
  <c r="A81" s="1"/>
  <c r="A82" s="1"/>
  <c r="A83" s="1"/>
  <c r="A84" s="1"/>
  <c r="A85" s="1"/>
  <c r="A86" s="1"/>
  <c r="A87" s="1"/>
  <c r="A88" s="1"/>
  <c r="A89" s="1"/>
  <c r="A90" s="1"/>
  <c r="A91" s="1"/>
  <c r="A92" s="1"/>
  <c r="A93" s="1"/>
  <c r="A94" s="1"/>
  <c r="A95" s="1"/>
  <c r="A96" s="1"/>
  <c r="A97" s="1"/>
  <c r="A98" s="1"/>
  <c r="A99" s="1"/>
  <c r="A100" s="1"/>
  <c r="A101" s="1"/>
  <c r="A102" s="1"/>
  <c r="A103" s="1"/>
  <c r="A104" s="1"/>
  <c r="A105" s="1"/>
  <c r="A106" s="1"/>
  <c r="A107" s="1"/>
  <c r="A108" s="1"/>
  <c r="A109" s="1"/>
  <c r="A110" s="1"/>
  <c r="A111" s="1"/>
  <c r="A112" s="1"/>
  <c r="A113" s="1"/>
  <c r="A114" s="1"/>
  <c r="A115" s="1"/>
  <c r="A116" s="1"/>
  <c r="A117" s="1"/>
  <c r="A118" s="1"/>
  <c r="A119" s="1"/>
  <c r="A120" s="1"/>
  <c r="A121" s="1"/>
  <c r="A122" s="1"/>
  <c r="A123" s="1"/>
  <c r="A124" s="1"/>
  <c r="A125" s="1"/>
  <c r="A126" s="1"/>
  <c r="A127" s="1"/>
  <c r="A128" s="1"/>
  <c r="A129" s="1"/>
  <c r="A130" s="1"/>
  <c r="A131" s="1"/>
  <c r="A132" s="1"/>
  <c r="A133" s="1"/>
  <c r="A134" s="1"/>
  <c r="A135" s="1"/>
  <c r="A136" s="1"/>
  <c r="A137" s="1"/>
  <c r="A138" s="1"/>
  <c r="A139" s="1"/>
  <c r="A140" s="1"/>
  <c r="A141" s="1"/>
  <c r="A142" s="1"/>
  <c r="A143" s="1"/>
  <c r="A144" s="1"/>
  <c r="A145" s="1"/>
  <c r="A146" s="1"/>
  <c r="A147" s="1"/>
  <c r="A148" s="1"/>
  <c r="A149" s="1"/>
  <c r="A150" s="1"/>
  <c r="A151" s="1"/>
  <c r="A152" s="1"/>
  <c r="A153" s="1"/>
  <c r="A154" s="1"/>
  <c r="A155" s="1"/>
  <c r="A156" s="1"/>
  <c r="A157" s="1"/>
  <c r="A158" s="1"/>
  <c r="A159" s="1"/>
  <c r="A160" s="1"/>
  <c r="A161" s="1"/>
  <c r="A162" s="1"/>
  <c r="A163" s="1"/>
  <c r="A164" s="1"/>
  <c r="A165" s="1"/>
  <c r="A166" s="1"/>
  <c r="A167" s="1"/>
  <c r="A168" s="1"/>
  <c r="A169" s="1"/>
  <c r="A170" s="1"/>
  <c r="A171" s="1"/>
  <c r="A172" s="1"/>
  <c r="A173" s="1"/>
  <c r="A174" s="1"/>
  <c r="A175" s="1"/>
  <c r="A176" s="1"/>
  <c r="A177" s="1"/>
  <c r="A178" s="1"/>
  <c r="A179" s="1"/>
  <c r="A180" s="1"/>
  <c r="A181" s="1"/>
  <c r="A182" s="1"/>
  <c r="A183" s="1"/>
  <c r="A184" s="1"/>
  <c r="A185" s="1"/>
  <c r="A186" s="1"/>
  <c r="A187" s="1"/>
  <c r="A188" s="1"/>
  <c r="A189" s="1"/>
  <c r="A190" s="1"/>
  <c r="A191" s="1"/>
  <c r="A192" s="1"/>
  <c r="A193" s="1"/>
  <c r="A194" s="1"/>
  <c r="A195" s="1"/>
  <c r="A196" s="1"/>
  <c r="A197" s="1"/>
  <c r="A198" s="1"/>
  <c r="A199" s="1"/>
  <c r="A200" s="1"/>
  <c r="A201" s="1"/>
  <c r="A202" s="1"/>
  <c r="A203" s="1"/>
  <c r="A204" s="1"/>
  <c r="A205" s="1"/>
  <c r="A206" s="1"/>
  <c r="A207" s="1"/>
  <c r="A208" s="1"/>
  <c r="A209" s="1"/>
  <c r="A210" s="1"/>
  <c r="A211" s="1"/>
  <c r="A212" s="1"/>
  <c r="A213" s="1"/>
  <c r="A214" s="1"/>
  <c r="A215" s="1"/>
  <c r="A216" s="1"/>
  <c r="A217" s="1"/>
  <c r="A218" s="1"/>
  <c r="A219" s="1"/>
  <c r="A220" s="1"/>
  <c r="A221" s="1"/>
  <c r="A222" s="1"/>
  <c r="A3"/>
  <c r="E7" i="3"/>
  <c r="E8"/>
  <c r="E9"/>
  <c r="E10"/>
  <c r="E6"/>
  <c r="A3" i="1"/>
  <c r="E3" s="1"/>
  <c r="C6" i="3"/>
  <c r="C7"/>
  <c r="C8"/>
  <c r="C9"/>
  <c r="C10"/>
  <c r="K33" i="1"/>
  <c r="K32"/>
  <c r="H33"/>
  <c r="H32"/>
  <c r="E33"/>
  <c r="E32"/>
  <c r="C29" a="1"/>
  <c r="D29" s="1"/>
  <c r="D33"/>
  <c r="J33"/>
  <c r="G33"/>
  <c r="J32"/>
  <c r="G32"/>
  <c r="D32"/>
  <c r="I29" a="1"/>
  <c r="J29" s="1"/>
  <c r="F29" a="1"/>
  <c r="G29" s="1"/>
  <c r="I26"/>
  <c r="I25"/>
  <c r="I24"/>
  <c r="I23"/>
  <c r="I22"/>
  <c r="I21"/>
  <c r="I20"/>
  <c r="I19"/>
  <c r="I18"/>
  <c r="I17"/>
  <c r="I16"/>
  <c r="I15"/>
  <c r="I14"/>
  <c r="I13"/>
  <c r="I12"/>
  <c r="I11"/>
  <c r="I10"/>
  <c r="I9"/>
  <c r="I8"/>
  <c r="I7"/>
  <c r="I6"/>
  <c r="I5"/>
  <c r="I4"/>
  <c r="I3"/>
  <c r="I2"/>
  <c r="K26"/>
  <c r="K25"/>
  <c r="K24"/>
  <c r="K23"/>
  <c r="K22"/>
  <c r="K21"/>
  <c r="K20"/>
  <c r="K19"/>
  <c r="K18"/>
  <c r="K17"/>
  <c r="K16"/>
  <c r="K15"/>
  <c r="K14"/>
  <c r="K13"/>
  <c r="K12"/>
  <c r="K11"/>
  <c r="K10"/>
  <c r="K9"/>
  <c r="K8"/>
  <c r="K7"/>
  <c r="K6"/>
  <c r="K5"/>
  <c r="K4"/>
  <c r="F26"/>
  <c r="F25"/>
  <c r="C26"/>
  <c r="C25"/>
  <c r="H25"/>
  <c r="H26"/>
  <c r="E25"/>
  <c r="E26"/>
  <c r="A25"/>
  <c r="A26"/>
  <c r="B25"/>
  <c r="B26" s="1"/>
  <c r="F24"/>
  <c r="F23"/>
  <c r="F22"/>
  <c r="F21"/>
  <c r="F20"/>
  <c r="F19"/>
  <c r="F18"/>
  <c r="F17"/>
  <c r="F16"/>
  <c r="F15"/>
  <c r="F14"/>
  <c r="F13"/>
  <c r="F12"/>
  <c r="F11"/>
  <c r="F10"/>
  <c r="F9"/>
  <c r="F8"/>
  <c r="F7"/>
  <c r="F6"/>
  <c r="F5"/>
  <c r="F4"/>
  <c r="F3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3"/>
  <c r="F2"/>
  <c r="B6"/>
  <c r="B4"/>
  <c r="B5" s="1"/>
  <c r="B7" s="1"/>
  <c r="B8" s="1"/>
  <c r="B9" s="1"/>
  <c r="B10" s="1"/>
  <c r="B11" s="1"/>
  <c r="B12" s="1"/>
  <c r="B13" s="1"/>
  <c r="B14" s="1"/>
  <c r="B15" s="1"/>
  <c r="B16" s="1"/>
  <c r="B17" s="1"/>
  <c r="B18" s="1"/>
  <c r="B19" s="1"/>
  <c r="B20" s="1"/>
  <c r="B21" s="1"/>
  <c r="B22" s="1"/>
  <c r="H6" i="3" l="1" a="1"/>
  <c r="I6" s="1"/>
  <c r="K3" i="1"/>
  <c r="C29"/>
  <c r="I29"/>
  <c r="F29"/>
  <c r="B23"/>
  <c r="A22"/>
  <c r="A21"/>
  <c r="E21" s="1"/>
  <c r="H3"/>
  <c r="A5"/>
  <c r="E5" s="1"/>
  <c r="A4"/>
  <c r="E4" s="1"/>
  <c r="A6"/>
  <c r="E6" s="1"/>
  <c r="H6" i="3" l="1"/>
  <c r="H22" i="1"/>
  <c r="E22"/>
  <c r="A23"/>
  <c r="B24"/>
  <c r="H21"/>
  <c r="H5"/>
  <c r="H4"/>
  <c r="H6"/>
  <c r="A7"/>
  <c r="E7" s="1"/>
  <c r="I10" i="3" l="1"/>
  <c r="B10" i="4"/>
  <c r="B18"/>
  <c r="B26"/>
  <c r="B34"/>
  <c r="B42"/>
  <c r="B50"/>
  <c r="B58"/>
  <c r="B66"/>
  <c r="B74"/>
  <c r="B82"/>
  <c r="B90"/>
  <c r="B98"/>
  <c r="B106"/>
  <c r="B114"/>
  <c r="B122"/>
  <c r="B130"/>
  <c r="B138"/>
  <c r="B146"/>
  <c r="B154"/>
  <c r="B162"/>
  <c r="B170"/>
  <c r="B178"/>
  <c r="B186"/>
  <c r="B202"/>
  <c r="B210"/>
  <c r="B209"/>
  <c r="B9"/>
  <c r="B17"/>
  <c r="B25"/>
  <c r="B33"/>
  <c r="B41"/>
  <c r="B49"/>
  <c r="B57"/>
  <c r="B65"/>
  <c r="B73"/>
  <c r="B81"/>
  <c r="B89"/>
  <c r="B97"/>
  <c r="B105"/>
  <c r="B113"/>
  <c r="B121"/>
  <c r="B129"/>
  <c r="B137"/>
  <c r="B145"/>
  <c r="B153"/>
  <c r="B161"/>
  <c r="B169"/>
  <c r="B185"/>
  <c r="B201"/>
  <c r="B8"/>
  <c r="B16"/>
  <c r="B24"/>
  <c r="B32"/>
  <c r="B40"/>
  <c r="B48"/>
  <c r="B56"/>
  <c r="B64"/>
  <c r="B72"/>
  <c r="B80"/>
  <c r="B88"/>
  <c r="B96"/>
  <c r="B104"/>
  <c r="B112"/>
  <c r="B120"/>
  <c r="B128"/>
  <c r="B136"/>
  <c r="B144"/>
  <c r="B152"/>
  <c r="B160"/>
  <c r="B168"/>
  <c r="B176"/>
  <c r="B184"/>
  <c r="B192"/>
  <c r="B200"/>
  <c r="B216"/>
  <c r="B7"/>
  <c r="B15"/>
  <c r="B23"/>
  <c r="B31"/>
  <c r="B39"/>
  <c r="B47"/>
  <c r="B55"/>
  <c r="B63"/>
  <c r="B71"/>
  <c r="B79"/>
  <c r="B87"/>
  <c r="B95"/>
  <c r="B103"/>
  <c r="B111"/>
  <c r="B119"/>
  <c r="B127"/>
  <c r="B135"/>
  <c r="B143"/>
  <c r="B151"/>
  <c r="B159"/>
  <c r="B167"/>
  <c r="B175"/>
  <c r="B183"/>
  <c r="B191"/>
  <c r="B199"/>
  <c r="B207"/>
  <c r="B215"/>
  <c r="B2"/>
  <c r="B150"/>
  <c r="B166"/>
  <c r="B182"/>
  <c r="B198"/>
  <c r="B214"/>
  <c r="B6"/>
  <c r="B14"/>
  <c r="B22"/>
  <c r="B30"/>
  <c r="B38"/>
  <c r="B46"/>
  <c r="B54"/>
  <c r="B62"/>
  <c r="B70"/>
  <c r="B78"/>
  <c r="B86"/>
  <c r="B94"/>
  <c r="B102"/>
  <c r="B110"/>
  <c r="B118"/>
  <c r="B126"/>
  <c r="B134"/>
  <c r="B142"/>
  <c r="B158"/>
  <c r="B174"/>
  <c r="B190"/>
  <c r="B206"/>
  <c r="B222"/>
  <c r="B213"/>
  <c r="B5"/>
  <c r="B13"/>
  <c r="B21"/>
  <c r="B29"/>
  <c r="B37"/>
  <c r="B45"/>
  <c r="B53"/>
  <c r="B61"/>
  <c r="B69"/>
  <c r="B77"/>
  <c r="B85"/>
  <c r="B93"/>
  <c r="B101"/>
  <c r="B109"/>
  <c r="B117"/>
  <c r="B125"/>
  <c r="B133"/>
  <c r="B141"/>
  <c r="B149"/>
  <c r="B157"/>
  <c r="B165"/>
  <c r="B173"/>
  <c r="B181"/>
  <c r="B189"/>
  <c r="B197"/>
  <c r="B205"/>
  <c r="B221"/>
  <c r="B4"/>
  <c r="B12"/>
  <c r="B20"/>
  <c r="B28"/>
  <c r="B36"/>
  <c r="B44"/>
  <c r="B52"/>
  <c r="B60"/>
  <c r="B68"/>
  <c r="B76"/>
  <c r="B84"/>
  <c r="B92"/>
  <c r="B100"/>
  <c r="B108"/>
  <c r="B116"/>
  <c r="B124"/>
  <c r="B132"/>
  <c r="B140"/>
  <c r="B148"/>
  <c r="B156"/>
  <c r="B164"/>
  <c r="B172"/>
  <c r="B180"/>
  <c r="B188"/>
  <c r="B196"/>
  <c r="B204"/>
  <c r="B212"/>
  <c r="B220"/>
  <c r="B217"/>
  <c r="B3"/>
  <c r="B11"/>
  <c r="B19"/>
  <c r="B27"/>
  <c r="B35"/>
  <c r="B43"/>
  <c r="B51"/>
  <c r="B59"/>
  <c r="B67"/>
  <c r="B75"/>
  <c r="B83"/>
  <c r="B91"/>
  <c r="B99"/>
  <c r="B107"/>
  <c r="B115"/>
  <c r="B123"/>
  <c r="B131"/>
  <c r="B139"/>
  <c r="B147"/>
  <c r="B155"/>
  <c r="B163"/>
  <c r="B171"/>
  <c r="B179"/>
  <c r="B187"/>
  <c r="B195"/>
  <c r="B203"/>
  <c r="B211"/>
  <c r="B219"/>
  <c r="B194"/>
  <c r="B218"/>
  <c r="B177"/>
  <c r="B193"/>
  <c r="B208"/>
  <c r="H23" i="1"/>
  <c r="E23"/>
  <c r="A24"/>
  <c r="H7"/>
  <c r="A8"/>
  <c r="E8" s="1"/>
  <c r="H24" l="1"/>
  <c r="E24"/>
  <c r="H8"/>
  <c r="A9"/>
  <c r="E9" s="1"/>
  <c r="H9" l="1"/>
  <c r="A10"/>
  <c r="E10" s="1"/>
  <c r="H10" l="1"/>
  <c r="A11"/>
  <c r="E11" s="1"/>
  <c r="H11" l="1"/>
  <c r="A12"/>
  <c r="E12" s="1"/>
  <c r="H12" l="1"/>
  <c r="A13"/>
  <c r="E13" s="1"/>
  <c r="H13" l="1"/>
  <c r="A14"/>
  <c r="E14" s="1"/>
  <c r="H14" l="1"/>
  <c r="A15"/>
  <c r="E15" s="1"/>
  <c r="H15" l="1"/>
  <c r="A16"/>
  <c r="E16" s="1"/>
  <c r="H16" l="1"/>
  <c r="A17"/>
  <c r="E17" s="1"/>
  <c r="H17" l="1"/>
  <c r="A18"/>
  <c r="E18" s="1"/>
  <c r="H18" l="1"/>
  <c r="A19"/>
  <c r="E19" s="1"/>
  <c r="H19" l="1"/>
  <c r="A20"/>
  <c r="E20" s="1"/>
  <c r="H20" l="1"/>
</calcChain>
</file>

<file path=xl/sharedStrings.xml><?xml version="1.0" encoding="utf-8"?>
<sst xmlns="http://schemas.openxmlformats.org/spreadsheetml/2006/main" count="38" uniqueCount="23">
  <si>
    <t>标准分</t>
    <phoneticPr fontId="1" type="noConversion"/>
  </si>
  <si>
    <t>相对排名</t>
    <phoneticPr fontId="1" type="noConversion"/>
  </si>
  <si>
    <t>分数</t>
    <phoneticPr fontId="1" type="noConversion"/>
  </si>
  <si>
    <t>人数</t>
    <phoneticPr fontId="1" type="noConversion"/>
  </si>
  <si>
    <t>分数</t>
    <phoneticPr fontId="1" type="noConversion"/>
  </si>
  <si>
    <t>人数</t>
    <phoneticPr fontId="1" type="noConversion"/>
  </si>
  <si>
    <t>回归系数</t>
    <phoneticPr fontId="1" type="noConversion"/>
  </si>
  <si>
    <t>特征点</t>
    <phoneticPr fontId="1" type="noConversion"/>
  </si>
  <si>
    <t>标准分</t>
    <phoneticPr fontId="1" type="noConversion"/>
  </si>
  <si>
    <t>变换分</t>
    <phoneticPr fontId="1" type="noConversion"/>
  </si>
  <si>
    <t>一本线</t>
    <phoneticPr fontId="1" type="noConversion"/>
  </si>
  <si>
    <t>总人数</t>
    <phoneticPr fontId="1" type="noConversion"/>
  </si>
  <si>
    <t>特征点1</t>
    <phoneticPr fontId="1" type="noConversion"/>
  </si>
  <si>
    <t>特征点2</t>
  </si>
  <si>
    <t>特征点3</t>
  </si>
  <si>
    <t>特征点4</t>
  </si>
  <si>
    <t>特征点5</t>
  </si>
  <si>
    <t>满分</t>
    <phoneticPr fontId="1" type="noConversion"/>
  </si>
  <si>
    <t>名次</t>
    <phoneticPr fontId="1" type="noConversion"/>
  </si>
  <si>
    <t>转换分</t>
    <phoneticPr fontId="1" type="noConversion"/>
  </si>
  <si>
    <t>k</t>
    <phoneticPr fontId="1" type="noConversion"/>
  </si>
  <si>
    <t>b</t>
    <phoneticPr fontId="1" type="noConversion"/>
  </si>
  <si>
    <t>参数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</si>
</sst>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0.00_ "/>
    <numFmt numFmtId="177" formatCode="0.0_ "/>
  </numFmts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 tint="-0.249977111117893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3F3F3F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>
      <alignment vertical="center"/>
    </xf>
    <xf numFmtId="0" fontId="4" fillId="2" borderId="1" applyNumberFormat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3" fillId="4" borderId="2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176" fontId="0" fillId="0" borderId="0" xfId="0" applyNumberFormat="1">
      <alignment vertical="center"/>
    </xf>
    <xf numFmtId="0" fontId="4" fillId="2" borderId="1" xfId="1">
      <alignment vertical="center"/>
    </xf>
    <xf numFmtId="0" fontId="0" fillId="4" borderId="2" xfId="3" applyFont="1">
      <alignment vertical="center"/>
    </xf>
    <xf numFmtId="0" fontId="5" fillId="3" borderId="1" xfId="2">
      <alignment vertical="center"/>
    </xf>
    <xf numFmtId="0" fontId="6" fillId="4" borderId="2" xfId="3" applyFont="1">
      <alignment vertical="center"/>
    </xf>
    <xf numFmtId="177" fontId="5" fillId="3" borderId="1" xfId="2" applyNumberFormat="1">
      <alignment vertical="center"/>
    </xf>
    <xf numFmtId="0" fontId="3" fillId="5" borderId="0" xfId="4">
      <alignment vertical="center"/>
    </xf>
    <xf numFmtId="177" fontId="0" fillId="0" borderId="0" xfId="0" applyNumberFormat="1">
      <alignment vertical="center"/>
    </xf>
  </cellXfs>
  <cellStyles count="5">
    <cellStyle name="20% - 强调文字颜色 1" xfId="4" builtinId="30"/>
    <cellStyle name="常规" xfId="0" builtinId="0"/>
    <cellStyle name="计算" xfId="2" builtinId="22"/>
    <cellStyle name="输入" xfId="1" builtinId="20"/>
    <cellStyle name="注释" xfId="3" builtinId="10"/>
  </cellStyles>
  <dxfs count="1">
    <dxf>
      <font>
        <color rgb="FFFF0000"/>
      </font>
    </dxf>
  </dxfs>
  <tableStyles count="0" defaultTableStyle="TableStyleMedium9" defaultPivotStyle="PivotStyleLight16"/>
  <colors>
    <mruColors>
      <color rgb="FF8080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layout/>
    </c:title>
    <c:plotArea>
      <c:layout/>
      <c:scatterChart>
        <c:scatterStyle val="lineMarker"/>
        <c:ser>
          <c:idx val="0"/>
          <c:order val="0"/>
          <c:tx>
            <c:strRef>
              <c:f>Sheet3!$G$6</c:f>
              <c:strCache>
                <c:ptCount val="1"/>
                <c:pt idx="0">
                  <c:v>回归系数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1"/>
            <c:trendlineLbl>
              <c:layout>
                <c:manualLayout>
                  <c:x val="0.21988210848643946"/>
                  <c:y val="7.6377223680373293E-2"/>
                </c:manualLayout>
              </c:layout>
              <c:numFmt formatCode="#,##0.00000_);[Red]\(#,##0.00000\)" sourceLinked="0"/>
            </c:trendlineLbl>
          </c:trendline>
          <c:xVal>
            <c:numRef>
              <c:f>Sheet3!$B$6:$B$10</c:f>
              <c:numCache>
                <c:formatCode>General</c:formatCode>
                <c:ptCount val="5"/>
                <c:pt idx="0">
                  <c:v>150</c:v>
                </c:pt>
                <c:pt idx="1">
                  <c:v>140</c:v>
                </c:pt>
                <c:pt idx="2">
                  <c:v>130</c:v>
                </c:pt>
                <c:pt idx="3">
                  <c:v>120</c:v>
                </c:pt>
                <c:pt idx="4">
                  <c:v>110</c:v>
                </c:pt>
              </c:numCache>
            </c:numRef>
          </c:xVal>
          <c:yVal>
            <c:numRef>
              <c:f>Sheet3!$E$6:$E$10</c:f>
              <c:numCache>
                <c:formatCode>General</c:formatCode>
                <c:ptCount val="5"/>
                <c:pt idx="0">
                  <c:v>1.2751219823308046</c:v>
                </c:pt>
                <c:pt idx="1">
                  <c:v>1.237562455997161</c:v>
                </c:pt>
                <c:pt idx="2">
                  <c:v>1.2011244339814313</c:v>
                </c:pt>
                <c:pt idx="3">
                  <c:v>1.1620758589767137</c:v>
                </c:pt>
                <c:pt idx="4">
                  <c:v>1.1249803283595221</c:v>
                </c:pt>
              </c:numCache>
            </c:numRef>
          </c:yVal>
        </c:ser>
        <c:axId val="145053952"/>
        <c:axId val="145072128"/>
      </c:scatterChart>
      <c:valAx>
        <c:axId val="145053952"/>
        <c:scaling>
          <c:orientation val="minMax"/>
          <c:max val="150"/>
          <c:min val="110"/>
        </c:scaling>
        <c:axPos val="b"/>
        <c:numFmt formatCode="General" sourceLinked="1"/>
        <c:tickLblPos val="nextTo"/>
        <c:crossAx val="145072128"/>
        <c:crosses val="autoZero"/>
        <c:crossBetween val="midCat"/>
      </c:valAx>
      <c:valAx>
        <c:axId val="145072128"/>
        <c:scaling>
          <c:orientation val="minMax"/>
        </c:scaling>
        <c:axPos val="l"/>
        <c:majorGridlines/>
        <c:numFmt formatCode="General" sourceLinked="1"/>
        <c:tickLblPos val="nextTo"/>
        <c:crossAx val="14505395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trendline>
            <c:trendlineType val="linear"/>
          </c:trendline>
          <c:xVal>
            <c:numRef>
              <c:f>Sheet1!$B$3:$B$23</c:f>
              <c:numCache>
                <c:formatCode>General</c:formatCode>
                <c:ptCount val="21"/>
                <c:pt idx="0">
                  <c:v>150</c:v>
                </c:pt>
                <c:pt idx="1">
                  <c:v>148</c:v>
                </c:pt>
                <c:pt idx="2">
                  <c:v>146</c:v>
                </c:pt>
                <c:pt idx="3">
                  <c:v>144</c:v>
                </c:pt>
                <c:pt idx="4">
                  <c:v>142</c:v>
                </c:pt>
                <c:pt idx="5">
                  <c:v>140</c:v>
                </c:pt>
                <c:pt idx="6">
                  <c:v>138</c:v>
                </c:pt>
                <c:pt idx="7">
                  <c:v>136</c:v>
                </c:pt>
                <c:pt idx="8">
                  <c:v>134</c:v>
                </c:pt>
                <c:pt idx="9">
                  <c:v>132</c:v>
                </c:pt>
                <c:pt idx="10">
                  <c:v>130</c:v>
                </c:pt>
                <c:pt idx="11">
                  <c:v>128</c:v>
                </c:pt>
                <c:pt idx="12">
                  <c:v>126</c:v>
                </c:pt>
                <c:pt idx="13">
                  <c:v>124</c:v>
                </c:pt>
                <c:pt idx="14">
                  <c:v>122</c:v>
                </c:pt>
                <c:pt idx="15">
                  <c:v>120</c:v>
                </c:pt>
                <c:pt idx="16">
                  <c:v>118</c:v>
                </c:pt>
                <c:pt idx="17">
                  <c:v>116</c:v>
                </c:pt>
                <c:pt idx="18">
                  <c:v>114</c:v>
                </c:pt>
                <c:pt idx="19">
                  <c:v>112</c:v>
                </c:pt>
                <c:pt idx="20">
                  <c:v>110</c:v>
                </c:pt>
              </c:numCache>
            </c:numRef>
          </c:xVal>
          <c:yVal>
            <c:numRef>
              <c:f>Sheet1!$C$3:$C$23</c:f>
              <c:numCache>
                <c:formatCode>General</c:formatCode>
                <c:ptCount val="21"/>
                <c:pt idx="0">
                  <c:v>0.25084117689483043</c:v>
                </c:pt>
                <c:pt idx="1">
                  <c:v>0.24596485605232768</c:v>
                </c:pt>
                <c:pt idx="2">
                  <c:v>0.24290910873421701</c:v>
                </c:pt>
                <c:pt idx="3">
                  <c:v>0.23999478012232023</c:v>
                </c:pt>
                <c:pt idx="4">
                  <c:v>0.23586467846029149</c:v>
                </c:pt>
                <c:pt idx="5">
                  <c:v>0.23199590821782998</c:v>
                </c:pt>
                <c:pt idx="6">
                  <c:v>0.22836097077742282</c:v>
                </c:pt>
                <c:pt idx="7">
                  <c:v>0.22493631597225125</c:v>
                </c:pt>
                <c:pt idx="8">
                  <c:v>0.2206625119883793</c:v>
                </c:pt>
                <c:pt idx="9">
                  <c:v>0.21668583306705591</c:v>
                </c:pt>
                <c:pt idx="10">
                  <c:v>0.21297207764619394</c:v>
                </c:pt>
                <c:pt idx="11">
                  <c:v>0.20949239488807195</c:v>
                </c:pt>
                <c:pt idx="12">
                  <c:v>0.2054349167609969</c:v>
                </c:pt>
                <c:pt idx="13">
                  <c:v>0.20094207078041229</c:v>
                </c:pt>
                <c:pt idx="14">
                  <c:v>0.19680599848938984</c:v>
                </c:pt>
                <c:pt idx="15">
                  <c:v>0.19298011470011966</c:v>
                </c:pt>
                <c:pt idx="16">
                  <c:v>0.1888578096083785</c:v>
                </c:pt>
                <c:pt idx="17">
                  <c:v>0.18453616691811764</c:v>
                </c:pt>
                <c:pt idx="18">
                  <c:v>0.18057263090180781</c:v>
                </c:pt>
                <c:pt idx="19">
                  <c:v>0.1764814565513072</c:v>
                </c:pt>
                <c:pt idx="20">
                  <c:v>0.17272614028620589</c:v>
                </c:pt>
              </c:numCache>
            </c:numRef>
          </c:yVal>
        </c:ser>
        <c:ser>
          <c:idx val="1"/>
          <c:order val="1"/>
          <c:spPr>
            <a:ln w="28575">
              <a:noFill/>
            </a:ln>
          </c:spPr>
          <c:marker>
            <c:symbol val="square"/>
            <c:size val="5"/>
          </c:marker>
          <c:trendline>
            <c:trendlineType val="linear"/>
          </c:trendline>
          <c:xVal>
            <c:numRef>
              <c:f>Sheet1!$B$3:$B$23</c:f>
              <c:numCache>
                <c:formatCode>General</c:formatCode>
                <c:ptCount val="21"/>
                <c:pt idx="0">
                  <c:v>150</c:v>
                </c:pt>
                <c:pt idx="1">
                  <c:v>148</c:v>
                </c:pt>
                <c:pt idx="2">
                  <c:v>146</c:v>
                </c:pt>
                <c:pt idx="3">
                  <c:v>144</c:v>
                </c:pt>
                <c:pt idx="4">
                  <c:v>142</c:v>
                </c:pt>
                <c:pt idx="5">
                  <c:v>140</c:v>
                </c:pt>
                <c:pt idx="6">
                  <c:v>138</c:v>
                </c:pt>
                <c:pt idx="7">
                  <c:v>136</c:v>
                </c:pt>
                <c:pt idx="8">
                  <c:v>134</c:v>
                </c:pt>
                <c:pt idx="9">
                  <c:v>132</c:v>
                </c:pt>
                <c:pt idx="10">
                  <c:v>130</c:v>
                </c:pt>
                <c:pt idx="11">
                  <c:v>128</c:v>
                </c:pt>
                <c:pt idx="12">
                  <c:v>126</c:v>
                </c:pt>
                <c:pt idx="13">
                  <c:v>124</c:v>
                </c:pt>
                <c:pt idx="14">
                  <c:v>122</c:v>
                </c:pt>
                <c:pt idx="15">
                  <c:v>120</c:v>
                </c:pt>
                <c:pt idx="16">
                  <c:v>118</c:v>
                </c:pt>
                <c:pt idx="17">
                  <c:v>116</c:v>
                </c:pt>
                <c:pt idx="18">
                  <c:v>114</c:v>
                </c:pt>
                <c:pt idx="19">
                  <c:v>112</c:v>
                </c:pt>
                <c:pt idx="20">
                  <c:v>110</c:v>
                </c:pt>
              </c:numCache>
            </c:numRef>
          </c:xVal>
          <c:yVal>
            <c:numRef>
              <c:f>Sheet1!$F$3:$F$23</c:f>
              <c:numCache>
                <c:formatCode>General</c:formatCode>
                <c:ptCount val="21"/>
                <c:pt idx="0">
                  <c:v>0.28257217637773008</c:v>
                </c:pt>
                <c:pt idx="1">
                  <c:v>0.2774133696029738</c:v>
                </c:pt>
                <c:pt idx="2">
                  <c:v>0.27031039574884569</c:v>
                </c:pt>
                <c:pt idx="3">
                  <c:v>0.26386125283845957</c:v>
                </c:pt>
                <c:pt idx="4">
                  <c:v>0.25796783978721533</c:v>
                </c:pt>
                <c:pt idx="5">
                  <c:v>0.25255178265939904</c:v>
                </c:pt>
                <c:pt idx="6">
                  <c:v>0.24917441403711471</c:v>
                </c:pt>
                <c:pt idx="7">
                  <c:v>0.24290910873421701</c:v>
                </c:pt>
                <c:pt idx="8">
                  <c:v>0.23721085437752673</c:v>
                </c:pt>
                <c:pt idx="9">
                  <c:v>0.23325824788420191</c:v>
                </c:pt>
                <c:pt idx="10">
                  <c:v>0.22836097077742282</c:v>
                </c:pt>
                <c:pt idx="11">
                  <c:v>0.22275989215271733</c:v>
                </c:pt>
                <c:pt idx="12">
                  <c:v>0.21668583306705591</c:v>
                </c:pt>
                <c:pt idx="13">
                  <c:v>0.21120460154444989</c:v>
                </c:pt>
                <c:pt idx="14">
                  <c:v>0.2054349167609969</c:v>
                </c:pt>
                <c:pt idx="15">
                  <c:v>0.19952623149688795</c:v>
                </c:pt>
                <c:pt idx="16">
                  <c:v>0.19422345954007778</c:v>
                </c:pt>
                <c:pt idx="17">
                  <c:v>0.1888578096083785</c:v>
                </c:pt>
                <c:pt idx="18">
                  <c:v>0.18351378709806979</c:v>
                </c:pt>
                <c:pt idx="19">
                  <c:v>0.17825524595378658</c:v>
                </c:pt>
                <c:pt idx="20">
                  <c:v>0.1731282979080335</c:v>
                </c:pt>
              </c:numCache>
            </c:numRef>
          </c:yVal>
        </c:ser>
        <c:ser>
          <c:idx val="2"/>
          <c:order val="2"/>
          <c:spPr>
            <a:ln w="28575">
              <a:noFill/>
            </a:ln>
          </c:spPr>
          <c:trendline>
            <c:trendlineType val="linear"/>
          </c:trendline>
          <c:xVal>
            <c:numRef>
              <c:f>Sheet1!$B$3:$B$23</c:f>
              <c:numCache>
                <c:formatCode>General</c:formatCode>
                <c:ptCount val="21"/>
                <c:pt idx="0">
                  <c:v>150</c:v>
                </c:pt>
                <c:pt idx="1">
                  <c:v>148</c:v>
                </c:pt>
                <c:pt idx="2">
                  <c:v>146</c:v>
                </c:pt>
                <c:pt idx="3">
                  <c:v>144</c:v>
                </c:pt>
                <c:pt idx="4">
                  <c:v>142</c:v>
                </c:pt>
                <c:pt idx="5">
                  <c:v>140</c:v>
                </c:pt>
                <c:pt idx="6">
                  <c:v>138</c:v>
                </c:pt>
                <c:pt idx="7">
                  <c:v>136</c:v>
                </c:pt>
                <c:pt idx="8">
                  <c:v>134</c:v>
                </c:pt>
                <c:pt idx="9">
                  <c:v>132</c:v>
                </c:pt>
                <c:pt idx="10">
                  <c:v>130</c:v>
                </c:pt>
                <c:pt idx="11">
                  <c:v>128</c:v>
                </c:pt>
                <c:pt idx="12">
                  <c:v>126</c:v>
                </c:pt>
                <c:pt idx="13">
                  <c:v>124</c:v>
                </c:pt>
                <c:pt idx="14">
                  <c:v>122</c:v>
                </c:pt>
                <c:pt idx="15">
                  <c:v>120</c:v>
                </c:pt>
                <c:pt idx="16">
                  <c:v>118</c:v>
                </c:pt>
                <c:pt idx="17">
                  <c:v>116</c:v>
                </c:pt>
                <c:pt idx="18">
                  <c:v>114</c:v>
                </c:pt>
                <c:pt idx="19">
                  <c:v>112</c:v>
                </c:pt>
                <c:pt idx="20">
                  <c:v>110</c:v>
                </c:pt>
              </c:numCache>
            </c:numRef>
          </c:xVal>
          <c:yVal>
            <c:numRef>
              <c:f>Sheet1!$I$3:$I$23</c:f>
              <c:numCache>
                <c:formatCode>General</c:formatCode>
                <c:ptCount val="21"/>
                <c:pt idx="0">
                  <c:v>0.27259987361536281</c:v>
                </c:pt>
                <c:pt idx="1">
                  <c:v>0.26386125283845957</c:v>
                </c:pt>
                <c:pt idx="2">
                  <c:v>0.25796783978721533</c:v>
                </c:pt>
                <c:pt idx="3">
                  <c:v>0.25255178265939904</c:v>
                </c:pt>
                <c:pt idx="4">
                  <c:v>0.24596485605232768</c:v>
                </c:pt>
                <c:pt idx="5">
                  <c:v>0.23858715711383696</c:v>
                </c:pt>
                <c:pt idx="6">
                  <c:v>0.23454749970343877</c:v>
                </c:pt>
                <c:pt idx="7">
                  <c:v>0.23075951768538194</c:v>
                </c:pt>
                <c:pt idx="8">
                  <c:v>0.22493631597225125</c:v>
                </c:pt>
                <c:pt idx="9">
                  <c:v>0.21964192569582697</c:v>
                </c:pt>
                <c:pt idx="10">
                  <c:v>0.21479800499241811</c:v>
                </c:pt>
                <c:pt idx="11">
                  <c:v>0.20865608993080104</c:v>
                </c:pt>
                <c:pt idx="12">
                  <c:v>0.20389437806661889</c:v>
                </c:pt>
                <c:pt idx="13">
                  <c:v>0.19814811257004092</c:v>
                </c:pt>
                <c:pt idx="14">
                  <c:v>0.19298011470011966</c:v>
                </c:pt>
                <c:pt idx="15">
                  <c:v>0.18774075649689839</c:v>
                </c:pt>
                <c:pt idx="16">
                  <c:v>0.18301071199320321</c:v>
                </c:pt>
                <c:pt idx="17">
                  <c:v>0.17825524595378658</c:v>
                </c:pt>
                <c:pt idx="18">
                  <c:v>0.17353409133012823</c:v>
                </c:pt>
                <c:pt idx="19">
                  <c:v>0.16926143015289727</c:v>
                </c:pt>
                <c:pt idx="20">
                  <c:v>0.16536795712161634</c:v>
                </c:pt>
              </c:numCache>
            </c:numRef>
          </c:yVal>
        </c:ser>
        <c:axId val="148465920"/>
        <c:axId val="148475904"/>
      </c:scatterChart>
      <c:valAx>
        <c:axId val="148465920"/>
        <c:scaling>
          <c:orientation val="minMax"/>
          <c:max val="150"/>
          <c:min val="110"/>
        </c:scaling>
        <c:axPos val="b"/>
        <c:numFmt formatCode="General" sourceLinked="1"/>
        <c:tickLblPos val="nextTo"/>
        <c:crossAx val="148475904"/>
        <c:crosses val="autoZero"/>
        <c:crossBetween val="midCat"/>
        <c:majorUnit val="5"/>
      </c:valAx>
      <c:valAx>
        <c:axId val="148475904"/>
        <c:scaling>
          <c:orientation val="minMax"/>
          <c:min val="0.15000000000000024"/>
        </c:scaling>
        <c:axPos val="l"/>
        <c:majorGridlines/>
        <c:numFmt formatCode="General" sourceLinked="1"/>
        <c:tickLblPos val="nextTo"/>
        <c:crossAx val="148465920"/>
        <c:crosses val="autoZero"/>
        <c:crossBetween val="midCat"/>
      </c:valAx>
      <c:spPr>
        <a:noFill/>
      </c:spPr>
    </c:plotArea>
    <c:legend>
      <c:legendPos val="r"/>
      <c:layout/>
    </c:legend>
    <c:plotVisOnly val="1"/>
  </c:chart>
  <c:printSettings>
    <c:headerFooter/>
    <c:pageMargins b="0.75000000000000167" l="0.70000000000000062" r="0.70000000000000062" t="0.75000000000000167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146050</xdr:colOff>
      <xdr:row>6</xdr:row>
      <xdr:rowOff>19050</xdr:rowOff>
    </xdr:from>
    <xdr:to>
      <xdr:col>18</xdr:col>
      <xdr:colOff>450850</xdr:colOff>
      <xdr:row>21</xdr:row>
      <xdr:rowOff>95250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171450</xdr:colOff>
      <xdr:row>0</xdr:row>
      <xdr:rowOff>0</xdr:rowOff>
    </xdr:from>
    <xdr:to>
      <xdr:col>18</xdr:col>
      <xdr:colOff>222250</xdr:colOff>
      <xdr:row>23</xdr:row>
      <xdr:rowOff>127000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10"/>
  <sheetViews>
    <sheetView workbookViewId="0">
      <selection activeCell="H3" sqref="H3"/>
    </sheetView>
  </sheetViews>
  <sheetFormatPr defaultRowHeight="14"/>
  <cols>
    <col min="5" max="5" width="10.26953125" bestFit="1" customWidth="1"/>
  </cols>
  <sheetData>
    <row r="2" spans="1:9">
      <c r="B2" s="4" t="s">
        <v>11</v>
      </c>
      <c r="C2" s="3">
        <v>151102</v>
      </c>
      <c r="E2" t="s">
        <v>22</v>
      </c>
    </row>
    <row r="3" spans="1:9">
      <c r="B3" s="4" t="s">
        <v>17</v>
      </c>
      <c r="C3" s="3">
        <v>750</v>
      </c>
      <c r="E3">
        <v>-0.1</v>
      </c>
    </row>
    <row r="5" spans="1:9">
      <c r="A5" s="4"/>
      <c r="B5" s="4" t="s">
        <v>0</v>
      </c>
      <c r="C5" s="4" t="s">
        <v>18</v>
      </c>
      <c r="D5" s="4" t="s">
        <v>2</v>
      </c>
      <c r="E5" s="4" t="s">
        <v>19</v>
      </c>
      <c r="G5" s="4"/>
      <c r="H5" s="4" t="s">
        <v>20</v>
      </c>
      <c r="I5" s="4" t="s">
        <v>21</v>
      </c>
    </row>
    <row r="6" spans="1:9">
      <c r="A6" s="4" t="s">
        <v>12</v>
      </c>
      <c r="B6" s="6">
        <v>150</v>
      </c>
      <c r="C6" s="5">
        <f>CEILING((1-NORMDIST(B6,100,15,TRUE))*$C$2,1)</f>
        <v>65</v>
      </c>
      <c r="D6" s="3">
        <v>684</v>
      </c>
      <c r="E6" s="5">
        <f>(($C$3-D6)/$C$3)^$E$3</f>
        <v>1.2751219823308046</v>
      </c>
      <c r="G6" s="4" t="s">
        <v>6</v>
      </c>
      <c r="H6" s="5">
        <f t="array" ref="H6:I6">LINEST(B6:B10,E6:E10)</f>
        <v>266.09665990637461</v>
      </c>
      <c r="I6" s="5">
        <v>-189.3620297841141</v>
      </c>
    </row>
    <row r="7" spans="1:9">
      <c r="A7" s="4" t="s">
        <v>13</v>
      </c>
      <c r="B7" s="6">
        <v>140</v>
      </c>
      <c r="C7" s="5">
        <f t="shared" ref="C7:C10" si="0">CEILING((1-NORMDIST(B7,100,15,TRUE))*$C$2,1)</f>
        <v>579</v>
      </c>
      <c r="D7" s="3">
        <v>661</v>
      </c>
      <c r="E7" s="5">
        <f t="shared" ref="E7:E10" si="1">(($C$3-D7)/$C$3)^$E$3</f>
        <v>1.237562455997161</v>
      </c>
    </row>
    <row r="8" spans="1:9">
      <c r="A8" s="4" t="s">
        <v>14</v>
      </c>
      <c r="B8" s="6">
        <v>130</v>
      </c>
      <c r="C8" s="5">
        <f t="shared" si="0"/>
        <v>3438</v>
      </c>
      <c r="D8" s="3">
        <v>630</v>
      </c>
      <c r="E8" s="5">
        <f t="shared" si="1"/>
        <v>1.2011244339814313</v>
      </c>
    </row>
    <row r="9" spans="1:9">
      <c r="A9" s="4" t="s">
        <v>15</v>
      </c>
      <c r="B9" s="6">
        <v>120</v>
      </c>
      <c r="C9" s="5">
        <f t="shared" si="0"/>
        <v>13783</v>
      </c>
      <c r="D9" s="3">
        <v>583</v>
      </c>
      <c r="E9" s="5">
        <f t="shared" si="1"/>
        <v>1.1620758589767137</v>
      </c>
      <c r="G9" s="4"/>
      <c r="H9" s="4" t="s">
        <v>2</v>
      </c>
      <c r="I9" s="4" t="s">
        <v>0</v>
      </c>
    </row>
    <row r="10" spans="1:9">
      <c r="A10" s="4" t="s">
        <v>16</v>
      </c>
      <c r="B10" s="6">
        <v>110</v>
      </c>
      <c r="C10" s="5">
        <f t="shared" si="0"/>
        <v>38153</v>
      </c>
      <c r="D10" s="3">
        <v>519</v>
      </c>
      <c r="E10" s="5">
        <f t="shared" si="1"/>
        <v>1.1249803283595221</v>
      </c>
      <c r="G10" s="4"/>
      <c r="H10" s="3">
        <v>633</v>
      </c>
      <c r="I10" s="7">
        <f>((($C$3-H10)/$C$3)^$E$3)*H6+I6</f>
        <v>131.06339107456284</v>
      </c>
    </row>
  </sheetData>
  <phoneticPr fontId="1" type="noConversion"/>
  <conditionalFormatting sqref="I10">
    <cfRule type="cellIs" dxfId="0" priority="1" operator="notBetween">
      <formula>100</formula>
      <formula>160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2"/>
  <sheetViews>
    <sheetView tabSelected="1" workbookViewId="0">
      <selection activeCell="E14" sqref="E14"/>
    </sheetView>
  </sheetViews>
  <sheetFormatPr defaultRowHeight="14"/>
  <sheetData>
    <row r="1" spans="1:2">
      <c r="A1" t="s">
        <v>2</v>
      </c>
      <c r="B1" t="s">
        <v>0</v>
      </c>
    </row>
    <row r="2" spans="1:2">
      <c r="A2">
        <v>720</v>
      </c>
      <c r="B2" s="9">
        <f>(((Sheet3!$C$3-A2)/Sheet3!$C$3)^Sheet3!$E$3)*Sheet3!$H$6+Sheet3!$I$6</f>
        <v>177.77942470446817</v>
      </c>
    </row>
    <row r="3" spans="1:2">
      <c r="A3">
        <f>A2-1</f>
        <v>719</v>
      </c>
      <c r="B3" s="9">
        <f>(((Sheet3!$C$3-A3)/Sheet3!$C$3)^Sheet3!$E$3)*Sheet3!$H$6+Sheet3!$I$6</f>
        <v>176.57754592656732</v>
      </c>
    </row>
    <row r="4" spans="1:2">
      <c r="A4">
        <f t="shared" ref="A4:A67" si="0">A3-1</f>
        <v>718</v>
      </c>
      <c r="B4" s="9">
        <f>(((Sheet3!$C$3-A4)/Sheet3!$C$3)^Sheet3!$E$3)*Sheet3!$H$6+Sheet3!$I$6</f>
        <v>175.41757775583591</v>
      </c>
    </row>
    <row r="5" spans="1:2">
      <c r="A5">
        <f t="shared" si="0"/>
        <v>717</v>
      </c>
      <c r="B5" s="9">
        <f>(((Sheet3!$C$3-A5)/Sheet3!$C$3)^Sheet3!$E$3)*Sheet3!$H$6+Sheet3!$I$6</f>
        <v>174.29681566844459</v>
      </c>
    </row>
    <row r="6" spans="1:2">
      <c r="A6">
        <f t="shared" si="0"/>
        <v>716</v>
      </c>
      <c r="B6" s="9">
        <f>(((Sheet3!$C$3-A6)/Sheet3!$C$3)^Sheet3!$E$3)*Sheet3!$H$6+Sheet3!$I$6</f>
        <v>173.21280510863215</v>
      </c>
    </row>
    <row r="7" spans="1:2">
      <c r="A7">
        <f t="shared" si="0"/>
        <v>715</v>
      </c>
      <c r="B7" s="9">
        <f>(((Sheet3!$C$3-A7)/Sheet3!$C$3)^Sheet3!$E$3)*Sheet3!$H$6+Sheet3!$I$6</f>
        <v>172.16331181522031</v>
      </c>
    </row>
    <row r="8" spans="1:2">
      <c r="A8">
        <f t="shared" si="0"/>
        <v>714</v>
      </c>
      <c r="B8" s="9">
        <f>(((Sheet3!$C$3-A8)/Sheet3!$C$3)^Sheet3!$E$3)*Sheet3!$H$6+Sheet3!$I$6</f>
        <v>171.14629640674838</v>
      </c>
    </row>
    <row r="9" spans="1:2">
      <c r="A9">
        <f t="shared" si="0"/>
        <v>713</v>
      </c>
      <c r="B9" s="9">
        <f>(((Sheet3!$C$3-A9)/Sheet3!$C$3)^Sheet3!$E$3)*Sheet3!$H$6+Sheet3!$I$6</f>
        <v>170.15989251417847</v>
      </c>
    </row>
    <row r="10" spans="1:2">
      <c r="A10">
        <f t="shared" si="0"/>
        <v>712</v>
      </c>
      <c r="B10" s="9">
        <f>(((Sheet3!$C$3-A10)/Sheet3!$C$3)^Sheet3!$E$3)*Sheet3!$H$6+Sheet3!$I$6</f>
        <v>169.20238788462751</v>
      </c>
    </row>
    <row r="11" spans="1:2">
      <c r="A11">
        <f t="shared" si="0"/>
        <v>711</v>
      </c>
      <c r="B11" s="9">
        <f>(((Sheet3!$C$3-A11)/Sheet3!$C$3)^Sheet3!$E$3)*Sheet3!$H$6+Sheet3!$I$6</f>
        <v>168.27220798582209</v>
      </c>
    </row>
    <row r="12" spans="1:2">
      <c r="A12">
        <f t="shared" si="0"/>
        <v>710</v>
      </c>
      <c r="B12" s="9">
        <f>(((Sheet3!$C$3-A12)/Sheet3!$C$3)^Sheet3!$E$3)*Sheet3!$H$6+Sheet3!$I$6</f>
        <v>167.36790172543209</v>
      </c>
    </row>
    <row r="13" spans="1:2">
      <c r="A13">
        <f t="shared" si="0"/>
        <v>709</v>
      </c>
      <c r="B13" s="9">
        <f>(((Sheet3!$C$3-A13)/Sheet3!$C$3)^Sheet3!$E$3)*Sheet3!$H$6+Sheet3!$I$6</f>
        <v>166.48812896702736</v>
      </c>
    </row>
    <row r="14" spans="1:2">
      <c r="A14">
        <f t="shared" si="0"/>
        <v>708</v>
      </c>
      <c r="B14" s="9">
        <f>(((Sheet3!$C$3-A14)/Sheet3!$C$3)^Sheet3!$E$3)*Sheet3!$H$6+Sheet3!$I$6</f>
        <v>165.63164957880576</v>
      </c>
    </row>
    <row r="15" spans="1:2">
      <c r="A15">
        <f t="shared" si="0"/>
        <v>707</v>
      </c>
      <c r="B15" s="9">
        <f>(((Sheet3!$C$3-A15)/Sheet3!$C$3)^Sheet3!$E$3)*Sheet3!$H$6+Sheet3!$I$6</f>
        <v>164.79731379528249</v>
      </c>
    </row>
    <row r="16" spans="1:2">
      <c r="A16">
        <f t="shared" si="0"/>
        <v>706</v>
      </c>
      <c r="B16" s="9">
        <f>(((Sheet3!$C$3-A16)/Sheet3!$C$3)^Sheet3!$E$3)*Sheet3!$H$6+Sheet3!$I$6</f>
        <v>163.98405370798122</v>
      </c>
    </row>
    <row r="17" spans="1:2">
      <c r="A17">
        <f t="shared" si="0"/>
        <v>705</v>
      </c>
      <c r="B17" s="9">
        <f>(((Sheet3!$C$3-A17)/Sheet3!$C$3)^Sheet3!$E$3)*Sheet3!$H$6+Sheet3!$I$6</f>
        <v>163.19087573049319</v>
      </c>
    </row>
    <row r="18" spans="1:2">
      <c r="A18">
        <f t="shared" si="0"/>
        <v>704</v>
      </c>
      <c r="B18" s="9">
        <f>(((Sheet3!$C$3-A18)/Sheet3!$C$3)^Sheet3!$E$3)*Sheet3!$H$6+Sheet3!$I$6</f>
        <v>162.41685390738218</v>
      </c>
    </row>
    <row r="19" spans="1:2">
      <c r="A19">
        <f t="shared" si="0"/>
        <v>703</v>
      </c>
      <c r="B19" s="9">
        <f>(((Sheet3!$C$3-A19)/Sheet3!$C$3)^Sheet3!$E$3)*Sheet3!$H$6+Sheet3!$I$6</f>
        <v>161.66112395632751</v>
      </c>
    </row>
    <row r="20" spans="1:2">
      <c r="A20">
        <f t="shared" si="0"/>
        <v>702</v>
      </c>
      <c r="B20" s="9">
        <f>(((Sheet3!$C$3-A20)/Sheet3!$C$3)^Sheet3!$E$3)*Sheet3!$H$6+Sheet3!$I$6</f>
        <v>160.92287794941723</v>
      </c>
    </row>
    <row r="21" spans="1:2">
      <c r="A21">
        <f t="shared" si="0"/>
        <v>701</v>
      </c>
      <c r="B21" s="9">
        <f>(((Sheet3!$C$3-A21)/Sheet3!$C$3)^Sheet3!$E$3)*Sheet3!$H$6+Sheet3!$I$6</f>
        <v>160.2013595532656</v>
      </c>
    </row>
    <row r="22" spans="1:2">
      <c r="A22">
        <f t="shared" si="0"/>
        <v>700</v>
      </c>
      <c r="B22" s="9">
        <f>(((Sheet3!$C$3-A22)/Sheet3!$C$3)^Sheet3!$E$3)*Sheet3!$H$6+Sheet3!$I$6</f>
        <v>159.49585975914567</v>
      </c>
    </row>
    <row r="23" spans="1:2">
      <c r="A23">
        <f t="shared" si="0"/>
        <v>699</v>
      </c>
      <c r="B23" s="9">
        <f>(((Sheet3!$C$3-A23)/Sheet3!$C$3)^Sheet3!$E$3)*Sheet3!$H$6+Sheet3!$I$6</f>
        <v>158.80571304398973</v>
      </c>
    </row>
    <row r="24" spans="1:2">
      <c r="A24">
        <f t="shared" si="0"/>
        <v>698</v>
      </c>
      <c r="B24" s="9">
        <f>(((Sheet3!$C$3-A24)/Sheet3!$C$3)^Sheet3!$E$3)*Sheet3!$H$6+Sheet3!$I$6</f>
        <v>158.13029391126338</v>
      </c>
    </row>
    <row r="25" spans="1:2">
      <c r="A25">
        <f t="shared" si="0"/>
        <v>697</v>
      </c>
      <c r="B25" s="9">
        <f>(((Sheet3!$C$3-A25)/Sheet3!$C$3)^Sheet3!$E$3)*Sheet3!$H$6+Sheet3!$I$6</f>
        <v>157.46901376760735</v>
      </c>
    </row>
    <row r="26" spans="1:2">
      <c r="A26">
        <f t="shared" si="0"/>
        <v>696</v>
      </c>
      <c r="B26" s="9">
        <f>(((Sheet3!$C$3-A26)/Sheet3!$C$3)^Sheet3!$E$3)*Sheet3!$H$6+Sheet3!$I$6</f>
        <v>156.82131809699257</v>
      </c>
    </row>
    <row r="27" spans="1:2">
      <c r="A27">
        <f t="shared" si="0"/>
        <v>695</v>
      </c>
      <c r="B27" s="9">
        <f>(((Sheet3!$C$3-A27)/Sheet3!$C$3)^Sheet3!$E$3)*Sheet3!$H$6+Sheet3!$I$6</f>
        <v>156.18668389911142</v>
      </c>
    </row>
    <row r="28" spans="1:2">
      <c r="A28">
        <f t="shared" si="0"/>
        <v>694</v>
      </c>
      <c r="B28" s="9">
        <f>(((Sheet3!$C$3-A28)/Sheet3!$C$3)^Sheet3!$E$3)*Sheet3!$H$6+Sheet3!$I$6</f>
        <v>155.5646173629857</v>
      </c>
    </row>
    <row r="29" spans="1:2">
      <c r="A29">
        <f t="shared" si="0"/>
        <v>693</v>
      </c>
      <c r="B29" s="9">
        <f>(((Sheet3!$C$3-A29)/Sheet3!$C$3)^Sheet3!$E$3)*Sheet3!$H$6+Sheet3!$I$6</f>
        <v>154.95465175041249</v>
      </c>
    </row>
    <row r="30" spans="1:2">
      <c r="A30">
        <f t="shared" si="0"/>
        <v>692</v>
      </c>
      <c r="B30" s="9">
        <f>(((Sheet3!$C$3-A30)/Sheet3!$C$3)^Sheet3!$E$3)*Sheet3!$H$6+Sheet3!$I$6</f>
        <v>154.35634546700373</v>
      </c>
    </row>
    <row r="31" spans="1:2">
      <c r="A31">
        <f t="shared" si="0"/>
        <v>691</v>
      </c>
      <c r="B31" s="9">
        <f>(((Sheet3!$C$3-A31)/Sheet3!$C$3)^Sheet3!$E$3)*Sheet3!$H$6+Sheet3!$I$6</f>
        <v>153.76928030127169</v>
      </c>
    </row>
    <row r="32" spans="1:2">
      <c r="A32">
        <f t="shared" si="0"/>
        <v>690</v>
      </c>
      <c r="B32" s="9">
        <f>(((Sheet3!$C$3-A32)/Sheet3!$C$3)^Sheet3!$E$3)*Sheet3!$H$6+Sheet3!$I$6</f>
        <v>153.19305981454244</v>
      </c>
    </row>
    <row r="33" spans="1:2">
      <c r="A33">
        <f t="shared" si="0"/>
        <v>689</v>
      </c>
      <c r="B33" s="9">
        <f>(((Sheet3!$C$3-A33)/Sheet3!$C$3)^Sheet3!$E$3)*Sheet3!$H$6+Sheet3!$I$6</f>
        <v>152.62730786650263</v>
      </c>
    </row>
    <row r="34" spans="1:2">
      <c r="A34">
        <f t="shared" si="0"/>
        <v>688</v>
      </c>
      <c r="B34" s="9">
        <f>(((Sheet3!$C$3-A34)/Sheet3!$C$3)^Sheet3!$E$3)*Sheet3!$H$6+Sheet3!$I$6</f>
        <v>152.07166726293298</v>
      </c>
    </row>
    <row r="35" spans="1:2">
      <c r="A35">
        <f t="shared" si="0"/>
        <v>687</v>
      </c>
      <c r="B35" s="9">
        <f>(((Sheet3!$C$3-A35)/Sheet3!$C$3)^Sheet3!$E$3)*Sheet3!$H$6+Sheet3!$I$6</f>
        <v>151.52579851371286</v>
      </c>
    </row>
    <row r="36" spans="1:2">
      <c r="A36">
        <f t="shared" si="0"/>
        <v>686</v>
      </c>
      <c r="B36" s="9">
        <f>(((Sheet3!$C$3-A36)/Sheet3!$C$3)^Sheet3!$E$3)*Sheet3!$H$6+Sheet3!$I$6</f>
        <v>150.98937869050798</v>
      </c>
    </row>
    <row r="37" spans="1:2">
      <c r="A37">
        <f t="shared" si="0"/>
        <v>685</v>
      </c>
      <c r="B37" s="9">
        <f>(((Sheet3!$C$3-A37)/Sheet3!$C$3)^Sheet3!$E$3)*Sheet3!$H$6+Sheet3!$I$6</f>
        <v>150.4621003747219</v>
      </c>
    </row>
    <row r="38" spans="1:2">
      <c r="A38">
        <f t="shared" si="0"/>
        <v>684</v>
      </c>
      <c r="B38" s="9">
        <f>(((Sheet3!$C$3-A38)/Sheet3!$C$3)^Sheet3!$E$3)*Sheet3!$H$6+Sheet3!$I$6</f>
        <v>149.94367068730827</v>
      </c>
    </row>
    <row r="39" spans="1:2">
      <c r="A39">
        <f t="shared" si="0"/>
        <v>683</v>
      </c>
      <c r="B39" s="9">
        <f>(((Sheet3!$C$3-A39)/Sheet3!$C$3)^Sheet3!$E$3)*Sheet3!$H$6+Sheet3!$I$6</f>
        <v>149.43381039294161</v>
      </c>
    </row>
    <row r="40" spans="1:2">
      <c r="A40">
        <f t="shared" si="0"/>
        <v>682</v>
      </c>
      <c r="B40" s="9">
        <f>(((Sheet3!$C$3-A40)/Sheet3!$C$3)^Sheet3!$E$3)*Sheet3!$H$6+Sheet3!$I$6</f>
        <v>148.93225307182894</v>
      </c>
    </row>
    <row r="41" spans="1:2">
      <c r="A41">
        <f t="shared" si="0"/>
        <v>681</v>
      </c>
      <c r="B41" s="9">
        <f>(((Sheet3!$C$3-A41)/Sheet3!$C$3)^Sheet3!$E$3)*Sheet3!$H$6+Sheet3!$I$6</f>
        <v>148.43874435314433</v>
      </c>
    </row>
    <row r="42" spans="1:2">
      <c r="A42">
        <f t="shared" si="0"/>
        <v>680</v>
      </c>
      <c r="B42" s="9">
        <f>(((Sheet3!$C$3-A42)/Sheet3!$C$3)^Sheet3!$E$3)*Sheet3!$H$6+Sheet3!$I$6</f>
        <v>147.95304120467904</v>
      </c>
    </row>
    <row r="43" spans="1:2">
      <c r="A43">
        <f t="shared" si="0"/>
        <v>679</v>
      </c>
      <c r="B43" s="9">
        <f>(((Sheet3!$C$3-A43)/Sheet3!$C$3)^Sheet3!$E$3)*Sheet3!$H$6+Sheet3!$I$6</f>
        <v>147.47491127384819</v>
      </c>
    </row>
    <row r="44" spans="1:2">
      <c r="A44">
        <f t="shared" si="0"/>
        <v>678</v>
      </c>
      <c r="B44" s="9">
        <f>(((Sheet3!$C$3-A44)/Sheet3!$C$3)^Sheet3!$E$3)*Sheet3!$H$6+Sheet3!$I$6</f>
        <v>147.0041322756735</v>
      </c>
    </row>
    <row r="45" spans="1:2">
      <c r="A45">
        <f t="shared" si="0"/>
        <v>677</v>
      </c>
      <c r="B45" s="9">
        <f>(((Sheet3!$C$3-A45)/Sheet3!$C$3)^Sheet3!$E$3)*Sheet3!$H$6+Sheet3!$I$6</f>
        <v>146.5404914237925</v>
      </c>
    </row>
    <row r="46" spans="1:2">
      <c r="A46">
        <f t="shared" si="0"/>
        <v>676</v>
      </c>
      <c r="B46" s="9">
        <f>(((Sheet3!$C$3-A46)/Sheet3!$C$3)^Sheet3!$E$3)*Sheet3!$H$6+Sheet3!$I$6</f>
        <v>146.08378490092542</v>
      </c>
    </row>
    <row r="47" spans="1:2">
      <c r="A47">
        <f t="shared" si="0"/>
        <v>675</v>
      </c>
      <c r="B47" s="9">
        <f>(((Sheet3!$C$3-A47)/Sheet3!$C$3)^Sheet3!$E$3)*Sheet3!$H$6+Sheet3!$I$6</f>
        <v>145.63381736557102</v>
      </c>
    </row>
    <row r="48" spans="1:2">
      <c r="A48">
        <f t="shared" si="0"/>
        <v>674</v>
      </c>
      <c r="B48" s="9">
        <f>(((Sheet3!$C$3-A48)/Sheet3!$C$3)^Sheet3!$E$3)*Sheet3!$H$6+Sheet3!$I$6</f>
        <v>145.19040149200515</v>
      </c>
    </row>
    <row r="49" spans="1:2">
      <c r="A49">
        <f t="shared" si="0"/>
        <v>673</v>
      </c>
      <c r="B49" s="9">
        <f>(((Sheet3!$C$3-A49)/Sheet3!$C$3)^Sheet3!$E$3)*Sheet3!$H$6+Sheet3!$I$6</f>
        <v>144.75335754092907</v>
      </c>
    </row>
    <row r="50" spans="1:2">
      <c r="A50">
        <f t="shared" si="0"/>
        <v>672</v>
      </c>
      <c r="B50" s="9">
        <f>(((Sheet3!$C$3-A50)/Sheet3!$C$3)^Sheet3!$E$3)*Sheet3!$H$6+Sheet3!$I$6</f>
        <v>144.32251295835533</v>
      </c>
    </row>
    <row r="51" spans="1:2">
      <c r="A51">
        <f t="shared" si="0"/>
        <v>671</v>
      </c>
      <c r="B51" s="9">
        <f>(((Sheet3!$C$3-A51)/Sheet3!$C$3)^Sheet3!$E$3)*Sheet3!$H$6+Sheet3!$I$6</f>
        <v>143.89770200053948</v>
      </c>
    </row>
    <row r="52" spans="1:2">
      <c r="A52">
        <f t="shared" si="0"/>
        <v>670</v>
      </c>
      <c r="B52" s="9">
        <f>(((Sheet3!$C$3-A52)/Sheet3!$C$3)^Sheet3!$E$3)*Sheet3!$H$6+Sheet3!$I$6</f>
        <v>143.47876538295822</v>
      </c>
    </row>
    <row r="53" spans="1:2">
      <c r="A53">
        <f t="shared" si="0"/>
        <v>669</v>
      </c>
      <c r="B53" s="9">
        <f>(((Sheet3!$C$3-A53)/Sheet3!$C$3)^Sheet3!$E$3)*Sheet3!$H$6+Sheet3!$I$6</f>
        <v>143.06554995151549</v>
      </c>
    </row>
    <row r="54" spans="1:2">
      <c r="A54">
        <f t="shared" si="0"/>
        <v>668</v>
      </c>
      <c r="B54" s="9">
        <f>(((Sheet3!$C$3-A54)/Sheet3!$C$3)^Sheet3!$E$3)*Sheet3!$H$6+Sheet3!$I$6</f>
        <v>142.65790837431132</v>
      </c>
    </row>
    <row r="55" spans="1:2">
      <c r="A55">
        <f t="shared" si="0"/>
        <v>667</v>
      </c>
      <c r="B55" s="9">
        <f>(((Sheet3!$C$3-A55)/Sheet3!$C$3)^Sheet3!$E$3)*Sheet3!$H$6+Sheet3!$I$6</f>
        <v>142.25569885245426</v>
      </c>
    </row>
    <row r="56" spans="1:2">
      <c r="A56">
        <f t="shared" si="0"/>
        <v>666</v>
      </c>
      <c r="B56" s="9">
        <f>(((Sheet3!$C$3-A56)/Sheet3!$C$3)^Sheet3!$E$3)*Sheet3!$H$6+Sheet3!$I$6</f>
        <v>141.85878484852924</v>
      </c>
    </row>
    <row r="57" spans="1:2">
      <c r="A57">
        <f t="shared" si="0"/>
        <v>665</v>
      </c>
      <c r="B57" s="9">
        <f>(((Sheet3!$C$3-A57)/Sheet3!$C$3)^Sheet3!$E$3)*Sheet3!$H$6+Sheet3!$I$6</f>
        <v>141.46703483144285</v>
      </c>
    </row>
    <row r="58" spans="1:2">
      <c r="A58">
        <f t="shared" si="0"/>
        <v>664</v>
      </c>
      <c r="B58" s="9">
        <f>(((Sheet3!$C$3-A58)/Sheet3!$C$3)^Sheet3!$E$3)*Sheet3!$H$6+Sheet3!$I$6</f>
        <v>141.08032203648224</v>
      </c>
    </row>
    <row r="59" spans="1:2">
      <c r="A59">
        <f t="shared" si="0"/>
        <v>663</v>
      </c>
      <c r="B59" s="9">
        <f>(((Sheet3!$C$3-A59)/Sheet3!$C$3)^Sheet3!$E$3)*Sheet3!$H$6+Sheet3!$I$6</f>
        <v>140.69852423951284</v>
      </c>
    </row>
    <row r="60" spans="1:2">
      <c r="A60">
        <f t="shared" si="0"/>
        <v>662</v>
      </c>
      <c r="B60" s="9">
        <f>(((Sheet3!$C$3-A60)/Sheet3!$C$3)^Sheet3!$E$3)*Sheet3!$H$6+Sheet3!$I$6</f>
        <v>140.32152354433015</v>
      </c>
    </row>
    <row r="61" spans="1:2">
      <c r="A61">
        <f t="shared" si="0"/>
        <v>661</v>
      </c>
      <c r="B61" s="9">
        <f>(((Sheet3!$C$3-A61)/Sheet3!$C$3)^Sheet3!$E$3)*Sheet3!$H$6+Sheet3!$I$6</f>
        <v>139.94920618226013</v>
      </c>
    </row>
    <row r="62" spans="1:2">
      <c r="A62">
        <f t="shared" si="0"/>
        <v>660</v>
      </c>
      <c r="B62" s="9">
        <f>(((Sheet3!$C$3-A62)/Sheet3!$C$3)^Sheet3!$E$3)*Sheet3!$H$6+Sheet3!$I$6</f>
        <v>139.5814623231733</v>
      </c>
    </row>
    <row r="63" spans="1:2">
      <c r="A63">
        <f t="shared" si="0"/>
        <v>659</v>
      </c>
      <c r="B63" s="9">
        <f>(((Sheet3!$C$3-A63)/Sheet3!$C$3)^Sheet3!$E$3)*Sheet3!$H$6+Sheet3!$I$6</f>
        <v>139.21818589714343</v>
      </c>
    </row>
    <row r="64" spans="1:2">
      <c r="A64">
        <f t="shared" si="0"/>
        <v>658</v>
      </c>
      <c r="B64" s="9">
        <f>(((Sheet3!$C$3-A64)/Sheet3!$C$3)^Sheet3!$E$3)*Sheet3!$H$6+Sheet3!$I$6</f>
        <v>138.85927442604134</v>
      </c>
    </row>
    <row r="65" spans="1:2">
      <c r="A65">
        <f t="shared" si="0"/>
        <v>657</v>
      </c>
      <c r="B65" s="9">
        <f>(((Sheet3!$C$3-A65)/Sheet3!$C$3)^Sheet3!$E$3)*Sheet3!$H$6+Sheet3!$I$6</f>
        <v>138.50462886440999</v>
      </c>
    </row>
    <row r="66" spans="1:2">
      <c r="A66">
        <f t="shared" si="0"/>
        <v>656</v>
      </c>
      <c r="B66" s="9">
        <f>(((Sheet3!$C$3-A66)/Sheet3!$C$3)^Sheet3!$E$3)*Sheet3!$H$6+Sheet3!$I$6</f>
        <v>138.15415344901481</v>
      </c>
    </row>
    <row r="67" spans="1:2">
      <c r="A67">
        <f t="shared" si="0"/>
        <v>655</v>
      </c>
      <c r="B67" s="9">
        <f>(((Sheet3!$C$3-A67)/Sheet3!$C$3)^Sheet3!$E$3)*Sheet3!$H$6+Sheet3!$I$6</f>
        <v>137.80775555650905</v>
      </c>
    </row>
    <row r="68" spans="1:2">
      <c r="A68">
        <f t="shared" ref="A68:A131" si="1">A67-1</f>
        <v>654</v>
      </c>
      <c r="B68" s="9">
        <f>(((Sheet3!$C$3-A68)/Sheet3!$C$3)^Sheet3!$E$3)*Sheet3!$H$6+Sheet3!$I$6</f>
        <v>137.46534556869722</v>
      </c>
    </row>
    <row r="69" spans="1:2">
      <c r="A69">
        <f t="shared" si="1"/>
        <v>653</v>
      </c>
      <c r="B69" s="9">
        <f>(((Sheet3!$C$3-A69)/Sheet3!$C$3)^Sheet3!$E$3)*Sheet3!$H$6+Sheet3!$I$6</f>
        <v>137.12683674491586</v>
      </c>
    </row>
    <row r="70" spans="1:2">
      <c r="A70">
        <f t="shared" si="1"/>
        <v>652</v>
      </c>
      <c r="B70" s="9">
        <f>(((Sheet3!$C$3-A70)/Sheet3!$C$3)^Sheet3!$E$3)*Sheet3!$H$6+Sheet3!$I$6</f>
        <v>136.79214510108704</v>
      </c>
    </row>
    <row r="71" spans="1:2">
      <c r="A71">
        <f t="shared" si="1"/>
        <v>651</v>
      </c>
      <c r="B71" s="9">
        <f>(((Sheet3!$C$3-A71)/Sheet3!$C$3)^Sheet3!$E$3)*Sheet3!$H$6+Sheet3!$I$6</f>
        <v>136.46118929503012</v>
      </c>
    </row>
    <row r="72" spans="1:2">
      <c r="A72">
        <f t="shared" si="1"/>
        <v>650</v>
      </c>
      <c r="B72" s="9">
        <f>(((Sheet3!$C$3-A72)/Sheet3!$C$3)^Sheet3!$E$3)*Sheet3!$H$6+Sheet3!$I$6</f>
        <v>136.13389051765068</v>
      </c>
    </row>
    <row r="73" spans="1:2">
      <c r="A73">
        <f t="shared" si="1"/>
        <v>649</v>
      </c>
      <c r="B73" s="9">
        <f>(((Sheet3!$C$3-A73)/Sheet3!$C$3)^Sheet3!$E$3)*Sheet3!$H$6+Sheet3!$I$6</f>
        <v>135.81017238964785</v>
      </c>
    </row>
    <row r="74" spans="1:2">
      <c r="A74">
        <f t="shared" si="1"/>
        <v>648</v>
      </c>
      <c r="B74" s="9">
        <f>(((Sheet3!$C$3-A74)/Sheet3!$C$3)^Sheet3!$E$3)*Sheet3!$H$6+Sheet3!$I$6</f>
        <v>135.48996086340946</v>
      </c>
    </row>
    <row r="75" spans="1:2">
      <c r="A75">
        <f t="shared" si="1"/>
        <v>647</v>
      </c>
      <c r="B75" s="9">
        <f>(((Sheet3!$C$3-A75)/Sheet3!$C$3)^Sheet3!$E$3)*Sheet3!$H$6+Sheet3!$I$6</f>
        <v>135.17318412978682</v>
      </c>
    </row>
    <row r="76" spans="1:2">
      <c r="A76">
        <f t="shared" si="1"/>
        <v>646</v>
      </c>
      <c r="B76" s="9">
        <f>(((Sheet3!$C$3-A76)/Sheet3!$C$3)^Sheet3!$E$3)*Sheet3!$H$6+Sheet3!$I$6</f>
        <v>134.85977252946054</v>
      </c>
    </row>
    <row r="77" spans="1:2">
      <c r="A77">
        <f t="shared" si="1"/>
        <v>645</v>
      </c>
      <c r="B77" s="9">
        <f>(((Sheet3!$C$3-A77)/Sheet3!$C$3)^Sheet3!$E$3)*Sheet3!$H$6+Sheet3!$I$6</f>
        <v>134.54965846863092</v>
      </c>
    </row>
    <row r="78" spans="1:2">
      <c r="A78">
        <f t="shared" si="1"/>
        <v>644</v>
      </c>
      <c r="B78" s="9">
        <f>(((Sheet3!$C$3-A78)/Sheet3!$C$3)^Sheet3!$E$3)*Sheet3!$H$6+Sheet3!$I$6</f>
        <v>134.24277633878131</v>
      </c>
    </row>
    <row r="79" spans="1:2">
      <c r="A79">
        <f t="shared" si="1"/>
        <v>643</v>
      </c>
      <c r="B79" s="9">
        <f>(((Sheet3!$C$3-A79)/Sheet3!$C$3)^Sheet3!$E$3)*Sheet3!$H$6+Sheet3!$I$6</f>
        <v>133.93906244028295</v>
      </c>
    </row>
    <row r="80" spans="1:2">
      <c r="A80">
        <f t="shared" si="1"/>
        <v>642</v>
      </c>
      <c r="B80" s="9">
        <f>(((Sheet3!$C$3-A80)/Sheet3!$C$3)^Sheet3!$E$3)*Sheet3!$H$6+Sheet3!$I$6</f>
        <v>133.63845490962217</v>
      </c>
    </row>
    <row r="81" spans="1:2">
      <c r="A81">
        <f t="shared" si="1"/>
        <v>641</v>
      </c>
      <c r="B81" s="9">
        <f>(((Sheet3!$C$3-A81)/Sheet3!$C$3)^Sheet3!$E$3)*Sheet3!$H$6+Sheet3!$I$6</f>
        <v>133.34089365004678</v>
      </c>
    </row>
    <row r="82" spans="1:2">
      <c r="A82">
        <f t="shared" si="1"/>
        <v>640</v>
      </c>
      <c r="B82" s="9">
        <f>(((Sheet3!$C$3-A82)/Sheet3!$C$3)^Sheet3!$E$3)*Sheet3!$H$6+Sheet3!$I$6</f>
        <v>133.04632026544158</v>
      </c>
    </row>
    <row r="83" spans="1:2">
      <c r="A83">
        <f t="shared" si="1"/>
        <v>639</v>
      </c>
      <c r="B83" s="9">
        <f>(((Sheet3!$C$3-A83)/Sheet3!$C$3)^Sheet3!$E$3)*Sheet3!$H$6+Sheet3!$I$6</f>
        <v>132.7546779972543</v>
      </c>
    </row>
    <row r="84" spans="1:2">
      <c r="A84">
        <f t="shared" si="1"/>
        <v>638</v>
      </c>
      <c r="B84" s="9">
        <f>(((Sheet3!$C$3-A84)/Sheet3!$C$3)^Sheet3!$E$3)*Sheet3!$H$6+Sheet3!$I$6</f>
        <v>132.46591166430522</v>
      </c>
    </row>
    <row r="85" spans="1:2">
      <c r="A85">
        <f t="shared" si="1"/>
        <v>637</v>
      </c>
      <c r="B85" s="9">
        <f>(((Sheet3!$C$3-A85)/Sheet3!$C$3)^Sheet3!$E$3)*Sheet3!$H$6+Sheet3!$I$6</f>
        <v>132.17996760532475</v>
      </c>
    </row>
    <row r="86" spans="1:2">
      <c r="A86">
        <f t="shared" si="1"/>
        <v>636</v>
      </c>
      <c r="B86" s="9">
        <f>(((Sheet3!$C$3-A86)/Sheet3!$C$3)^Sheet3!$E$3)*Sheet3!$H$6+Sheet3!$I$6</f>
        <v>131.89679362407139</v>
      </c>
    </row>
    <row r="87" spans="1:2">
      <c r="A87">
        <f t="shared" si="1"/>
        <v>635</v>
      </c>
      <c r="B87" s="9">
        <f>(((Sheet3!$C$3-A87)/Sheet3!$C$3)^Sheet3!$E$3)*Sheet3!$H$6+Sheet3!$I$6</f>
        <v>131.61633893689395</v>
      </c>
    </row>
    <row r="88" spans="1:2">
      <c r="A88">
        <f t="shared" si="1"/>
        <v>634</v>
      </c>
      <c r="B88" s="9">
        <f>(((Sheet3!$C$3-A88)/Sheet3!$C$3)^Sheet3!$E$3)*Sheet3!$H$6+Sheet3!$I$6</f>
        <v>131.33855412260732</v>
      </c>
    </row>
    <row r="89" spans="1:2">
      <c r="A89">
        <f t="shared" si="1"/>
        <v>633</v>
      </c>
      <c r="B89" s="9">
        <f>(((Sheet3!$C$3-A89)/Sheet3!$C$3)^Sheet3!$E$3)*Sheet3!$H$6+Sheet3!$I$6</f>
        <v>131.06339107456284</v>
      </c>
    </row>
    <row r="90" spans="1:2">
      <c r="A90">
        <f t="shared" si="1"/>
        <v>632</v>
      </c>
      <c r="B90" s="9">
        <f>(((Sheet3!$C$3-A90)/Sheet3!$C$3)^Sheet3!$E$3)*Sheet3!$H$6+Sheet3!$I$6</f>
        <v>130.7908029547973</v>
      </c>
    </row>
    <row r="91" spans="1:2">
      <c r="A91">
        <f t="shared" si="1"/>
        <v>631</v>
      </c>
      <c r="B91" s="9">
        <f>(((Sheet3!$C$3-A91)/Sheet3!$C$3)^Sheet3!$E$3)*Sheet3!$H$6+Sheet3!$I$6</f>
        <v>130.52074415015448</v>
      </c>
    </row>
    <row r="92" spans="1:2">
      <c r="A92">
        <f t="shared" si="1"/>
        <v>630</v>
      </c>
      <c r="B92" s="9">
        <f>(((Sheet3!$C$3-A92)/Sheet3!$C$3)^Sheet3!$E$3)*Sheet3!$H$6+Sheet3!$I$6</f>
        <v>130.25317023027952</v>
      </c>
    </row>
    <row r="93" spans="1:2">
      <c r="A93">
        <f t="shared" si="1"/>
        <v>629</v>
      </c>
      <c r="B93" s="9">
        <f>(((Sheet3!$C$3-A93)/Sheet3!$C$3)^Sheet3!$E$3)*Sheet3!$H$6+Sheet3!$I$6</f>
        <v>129.98803790738941</v>
      </c>
    </row>
    <row r="94" spans="1:2">
      <c r="A94">
        <f t="shared" si="1"/>
        <v>628</v>
      </c>
      <c r="B94" s="9">
        <f>(((Sheet3!$C$3-A94)/Sheet3!$C$3)^Sheet3!$E$3)*Sheet3!$H$6+Sheet3!$I$6</f>
        <v>129.72530499773217</v>
      </c>
    </row>
    <row r="95" spans="1:2">
      <c r="A95">
        <f t="shared" si="1"/>
        <v>627</v>
      </c>
      <c r="B95" s="9">
        <f>(((Sheet3!$C$3-A95)/Sheet3!$C$3)^Sheet3!$E$3)*Sheet3!$H$6+Sheet3!$I$6</f>
        <v>129.46493038464934</v>
      </c>
    </row>
    <row r="96" spans="1:2">
      <c r="A96">
        <f t="shared" si="1"/>
        <v>626</v>
      </c>
      <c r="B96" s="9">
        <f>(((Sheet3!$C$3-A96)/Sheet3!$C$3)^Sheet3!$E$3)*Sheet3!$H$6+Sheet3!$I$6</f>
        <v>129.20687398316426</v>
      </c>
    </row>
    <row r="97" spans="1:2">
      <c r="A97">
        <f t="shared" si="1"/>
        <v>625</v>
      </c>
      <c r="B97" s="9">
        <f>(((Sheet3!$C$3-A97)/Sheet3!$C$3)^Sheet3!$E$3)*Sheet3!$H$6+Sheet3!$I$6</f>
        <v>128.95109670601914</v>
      </c>
    </row>
    <row r="98" spans="1:2">
      <c r="A98">
        <f t="shared" si="1"/>
        <v>624</v>
      </c>
      <c r="B98" s="9">
        <f>(((Sheet3!$C$3-A98)/Sheet3!$C$3)^Sheet3!$E$3)*Sheet3!$H$6+Sheet3!$I$6</f>
        <v>128.697560431093</v>
      </c>
    </row>
    <row r="99" spans="1:2">
      <c r="A99">
        <f t="shared" si="1"/>
        <v>623</v>
      </c>
      <c r="B99" s="9">
        <f>(((Sheet3!$C$3-A99)/Sheet3!$C$3)^Sheet3!$E$3)*Sheet3!$H$6+Sheet3!$I$6</f>
        <v>128.44622797013142</v>
      </c>
    </row>
    <row r="100" spans="1:2">
      <c r="A100">
        <f t="shared" si="1"/>
        <v>622</v>
      </c>
      <c r="B100" s="9">
        <f>(((Sheet3!$C$3-A100)/Sheet3!$C$3)^Sheet3!$E$3)*Sheet3!$H$6+Sheet3!$I$6</f>
        <v>128.1970630387284</v>
      </c>
    </row>
    <row r="101" spans="1:2">
      <c r="A101">
        <f t="shared" si="1"/>
        <v>621</v>
      </c>
      <c r="B101" s="9">
        <f>(((Sheet3!$C$3-A101)/Sheet3!$C$3)^Sheet3!$E$3)*Sheet3!$H$6+Sheet3!$I$6</f>
        <v>127.95003022749745</v>
      </c>
    </row>
    <row r="102" spans="1:2">
      <c r="A102">
        <f t="shared" si="1"/>
        <v>620</v>
      </c>
      <c r="B102" s="9">
        <f>(((Sheet3!$C$3-A102)/Sheet3!$C$3)^Sheet3!$E$3)*Sheet3!$H$6+Sheet3!$I$6</f>
        <v>127.70509497437803</v>
      </c>
    </row>
    <row r="103" spans="1:2">
      <c r="A103">
        <f t="shared" si="1"/>
        <v>619</v>
      </c>
      <c r="B103" s="9">
        <f>(((Sheet3!$C$3-A103)/Sheet3!$C$3)^Sheet3!$E$3)*Sheet3!$H$6+Sheet3!$I$6</f>
        <v>127.46222353802523</v>
      </c>
    </row>
    <row r="104" spans="1:2">
      <c r="A104">
        <f t="shared" si="1"/>
        <v>618</v>
      </c>
      <c r="B104" s="9">
        <f>(((Sheet3!$C$3-A104)/Sheet3!$C$3)^Sheet3!$E$3)*Sheet3!$H$6+Sheet3!$I$6</f>
        <v>127.22138297222904</v>
      </c>
    </row>
    <row r="105" spans="1:2">
      <c r="A105">
        <f t="shared" si="1"/>
        <v>617</v>
      </c>
      <c r="B105" s="9">
        <f>(((Sheet3!$C$3-A105)/Sheet3!$C$3)^Sheet3!$E$3)*Sheet3!$H$6+Sheet3!$I$6</f>
        <v>126.98254110131944</v>
      </c>
    </row>
    <row r="106" spans="1:2">
      <c r="A106">
        <f t="shared" si="1"/>
        <v>616</v>
      </c>
      <c r="B106" s="9">
        <f>(((Sheet3!$C$3-A106)/Sheet3!$C$3)^Sheet3!$E$3)*Sheet3!$H$6+Sheet3!$I$6</f>
        <v>126.74566649651024</v>
      </c>
    </row>
    <row r="107" spans="1:2">
      <c r="A107">
        <f t="shared" si="1"/>
        <v>615</v>
      </c>
      <c r="B107" s="9">
        <f>(((Sheet3!$C$3-A107)/Sheet3!$C$3)^Sheet3!$E$3)*Sheet3!$H$6+Sheet3!$I$6</f>
        <v>126.51072845313922</v>
      </c>
    </row>
    <row r="108" spans="1:2">
      <c r="A108">
        <f t="shared" si="1"/>
        <v>614</v>
      </c>
      <c r="B108" s="9">
        <f>(((Sheet3!$C$3-A108)/Sheet3!$C$3)^Sheet3!$E$3)*Sheet3!$H$6+Sheet3!$I$6</f>
        <v>126.27769696876538</v>
      </c>
    </row>
    <row r="109" spans="1:2">
      <c r="A109">
        <f t="shared" si="1"/>
        <v>613</v>
      </c>
      <c r="B109" s="9">
        <f>(((Sheet3!$C$3-A109)/Sheet3!$C$3)^Sheet3!$E$3)*Sheet3!$H$6+Sheet3!$I$6</f>
        <v>126.04654272208359</v>
      </c>
    </row>
    <row r="110" spans="1:2">
      <c r="A110">
        <f t="shared" si="1"/>
        <v>612</v>
      </c>
      <c r="B110" s="9">
        <f>(((Sheet3!$C$3-A110)/Sheet3!$C$3)^Sheet3!$E$3)*Sheet3!$H$6+Sheet3!$I$6</f>
        <v>125.81723705262146</v>
      </c>
    </row>
    <row r="111" spans="1:2">
      <c r="A111">
        <f t="shared" si="1"/>
        <v>611</v>
      </c>
      <c r="B111" s="9">
        <f>(((Sheet3!$C$3-A111)/Sheet3!$C$3)^Sheet3!$E$3)*Sheet3!$H$6+Sheet3!$I$6</f>
        <v>125.58975194118369</v>
      </c>
    </row>
    <row r="112" spans="1:2">
      <c r="A112">
        <f t="shared" si="1"/>
        <v>610</v>
      </c>
      <c r="B112" s="9">
        <f>(((Sheet3!$C$3-A112)/Sheet3!$C$3)^Sheet3!$E$3)*Sheet3!$H$6+Sheet3!$I$6</f>
        <v>125.36405999101004</v>
      </c>
    </row>
    <row r="113" spans="1:2">
      <c r="A113">
        <f t="shared" si="1"/>
        <v>609</v>
      </c>
      <c r="B113" s="9">
        <f>(((Sheet3!$C$3-A113)/Sheet3!$C$3)^Sheet3!$E$3)*Sheet3!$H$6+Sheet3!$I$6</f>
        <v>125.14013440961907</v>
      </c>
    </row>
    <row r="114" spans="1:2">
      <c r="A114">
        <f t="shared" si="1"/>
        <v>608</v>
      </c>
      <c r="B114" s="9">
        <f>(((Sheet3!$C$3-A114)/Sheet3!$C$3)^Sheet3!$E$3)*Sheet3!$H$6+Sheet3!$I$6</f>
        <v>124.91794899130372</v>
      </c>
    </row>
    <row r="115" spans="1:2">
      <c r="A115">
        <f t="shared" si="1"/>
        <v>607</v>
      </c>
      <c r="B115" s="9">
        <f>(((Sheet3!$C$3-A115)/Sheet3!$C$3)^Sheet3!$E$3)*Sheet3!$H$6+Sheet3!$I$6</f>
        <v>124.69747810025495</v>
      </c>
    </row>
    <row r="116" spans="1:2">
      <c r="A116">
        <f t="shared" si="1"/>
        <v>606</v>
      </c>
      <c r="B116" s="9">
        <f>(((Sheet3!$C$3-A116)/Sheet3!$C$3)^Sheet3!$E$3)*Sheet3!$H$6+Sheet3!$I$6</f>
        <v>124.47869665428408</v>
      </c>
    </row>
    <row r="117" spans="1:2">
      <c r="A117">
        <f t="shared" si="1"/>
        <v>605</v>
      </c>
      <c r="B117" s="9">
        <f>(((Sheet3!$C$3-A117)/Sheet3!$C$3)^Sheet3!$E$3)*Sheet3!$H$6+Sheet3!$I$6</f>
        <v>124.26158010911979</v>
      </c>
    </row>
    <row r="118" spans="1:2">
      <c r="A118">
        <f t="shared" si="1"/>
        <v>604</v>
      </c>
      <c r="B118" s="9">
        <f>(((Sheet3!$C$3-A118)/Sheet3!$C$3)^Sheet3!$E$3)*Sheet3!$H$6+Sheet3!$I$6</f>
        <v>124.04610444325488</v>
      </c>
    </row>
    <row r="119" spans="1:2">
      <c r="A119">
        <f t="shared" si="1"/>
        <v>603</v>
      </c>
      <c r="B119" s="9">
        <f>(((Sheet3!$C$3-A119)/Sheet3!$C$3)^Sheet3!$E$3)*Sheet3!$H$6+Sheet3!$I$6</f>
        <v>123.83224614332136</v>
      </c>
    </row>
    <row r="120" spans="1:2">
      <c r="A120">
        <f t="shared" si="1"/>
        <v>602</v>
      </c>
      <c r="B120" s="9">
        <f>(((Sheet3!$C$3-A120)/Sheet3!$C$3)^Sheet3!$E$3)*Sheet3!$H$6+Sheet3!$I$6</f>
        <v>123.6199821899699</v>
      </c>
    </row>
    <row r="121" spans="1:2">
      <c r="A121">
        <f t="shared" si="1"/>
        <v>601</v>
      </c>
      <c r="B121" s="9">
        <f>(((Sheet3!$C$3-A121)/Sheet3!$C$3)^Sheet3!$E$3)*Sheet3!$H$6+Sheet3!$I$6</f>
        <v>123.40929004423475</v>
      </c>
    </row>
    <row r="122" spans="1:2">
      <c r="A122">
        <f t="shared" si="1"/>
        <v>600</v>
      </c>
      <c r="B122" s="9">
        <f>(((Sheet3!$C$3-A122)/Sheet3!$C$3)^Sheet3!$E$3)*Sheet3!$H$6+Sheet3!$I$6</f>
        <v>123.2001476343637</v>
      </c>
    </row>
    <row r="123" spans="1:2">
      <c r="A123">
        <f t="shared" si="1"/>
        <v>599</v>
      </c>
      <c r="B123" s="9">
        <f>(((Sheet3!$C$3-A123)/Sheet3!$C$3)^Sheet3!$E$3)*Sheet3!$H$6+Sheet3!$I$6</f>
        <v>122.99253334309384</v>
      </c>
    </row>
    <row r="124" spans="1:2">
      <c r="A124">
        <f t="shared" si="1"/>
        <v>598</v>
      </c>
      <c r="B124" s="9">
        <f>(((Sheet3!$C$3-A124)/Sheet3!$C$3)^Sheet3!$E$3)*Sheet3!$H$6+Sheet3!$I$6</f>
        <v>122.78642599535561</v>
      </c>
    </row>
    <row r="125" spans="1:2">
      <c r="A125">
        <f t="shared" si="1"/>
        <v>597</v>
      </c>
      <c r="B125" s="9">
        <f>(((Sheet3!$C$3-A125)/Sheet3!$C$3)^Sheet3!$E$3)*Sheet3!$H$6+Sheet3!$I$6</f>
        <v>122.58180484638837</v>
      </c>
    </row>
    <row r="126" spans="1:2">
      <c r="A126">
        <f t="shared" si="1"/>
        <v>596</v>
      </c>
      <c r="B126" s="9">
        <f>(((Sheet3!$C$3-A126)/Sheet3!$C$3)^Sheet3!$E$3)*Sheet3!$H$6+Sheet3!$I$6</f>
        <v>122.37864957025005</v>
      </c>
    </row>
    <row r="127" spans="1:2">
      <c r="A127">
        <f t="shared" si="1"/>
        <v>595</v>
      </c>
      <c r="B127" s="9">
        <f>(((Sheet3!$C$3-A127)/Sheet3!$C$3)^Sheet3!$E$3)*Sheet3!$H$6+Sheet3!$I$6</f>
        <v>122.17694024870616</v>
      </c>
    </row>
    <row r="128" spans="1:2">
      <c r="A128">
        <f t="shared" si="1"/>
        <v>594</v>
      </c>
      <c r="B128" s="9">
        <f>(((Sheet3!$C$3-A128)/Sheet3!$C$3)^Sheet3!$E$3)*Sheet3!$H$6+Sheet3!$I$6</f>
        <v>121.9766573604839</v>
      </c>
    </row>
    <row r="129" spans="1:2">
      <c r="A129">
        <f t="shared" si="1"/>
        <v>593</v>
      </c>
      <c r="B129" s="9">
        <f>(((Sheet3!$C$3-A129)/Sheet3!$C$3)^Sheet3!$E$3)*Sheet3!$H$6+Sheet3!$I$6</f>
        <v>121.7777817708747</v>
      </c>
    </row>
    <row r="130" spans="1:2">
      <c r="A130">
        <f t="shared" si="1"/>
        <v>592</v>
      </c>
      <c r="B130" s="9">
        <f>(((Sheet3!$C$3-A130)/Sheet3!$C$3)^Sheet3!$E$3)*Sheet3!$H$6+Sheet3!$I$6</f>
        <v>121.58029472167527</v>
      </c>
    </row>
    <row r="131" spans="1:2">
      <c r="A131">
        <f t="shared" si="1"/>
        <v>591</v>
      </c>
      <c r="B131" s="9">
        <f>(((Sheet3!$C$3-A131)/Sheet3!$C$3)^Sheet3!$E$3)*Sheet3!$H$6+Sheet3!$I$6</f>
        <v>121.38417782145058</v>
      </c>
    </row>
    <row r="132" spans="1:2">
      <c r="A132">
        <f t="shared" ref="A132:A195" si="2">A131-1</f>
        <v>590</v>
      </c>
      <c r="B132" s="9">
        <f>(((Sheet3!$C$3-A132)/Sheet3!$C$3)^Sheet3!$E$3)*Sheet3!$H$6+Sheet3!$I$6</f>
        <v>121.18941303610916</v>
      </c>
    </row>
    <row r="133" spans="1:2">
      <c r="A133">
        <f t="shared" si="2"/>
        <v>589</v>
      </c>
      <c r="B133" s="9">
        <f>(((Sheet3!$C$3-A133)/Sheet3!$C$3)^Sheet3!$E$3)*Sheet3!$H$6+Sheet3!$I$6</f>
        <v>120.99598267977717</v>
      </c>
    </row>
    <row r="134" spans="1:2">
      <c r="A134">
        <f t="shared" si="2"/>
        <v>588</v>
      </c>
      <c r="B134" s="9">
        <f>(((Sheet3!$C$3-A134)/Sheet3!$C$3)^Sheet3!$E$3)*Sheet3!$H$6+Sheet3!$I$6</f>
        <v>120.80386940596105</v>
      </c>
    </row>
    <row r="135" spans="1:2">
      <c r="A135">
        <f t="shared" si="2"/>
        <v>587</v>
      </c>
      <c r="B135" s="9">
        <f>(((Sheet3!$C$3-A135)/Sheet3!$C$3)^Sheet3!$E$3)*Sheet3!$H$6+Sheet3!$I$6</f>
        <v>120.6130561989869</v>
      </c>
    </row>
    <row r="136" spans="1:2">
      <c r="A136">
        <f t="shared" si="2"/>
        <v>586</v>
      </c>
      <c r="B136" s="9">
        <f>(((Sheet3!$C$3-A136)/Sheet3!$C$3)^Sheet3!$E$3)*Sheet3!$H$6+Sheet3!$I$6</f>
        <v>120.42352636570735</v>
      </c>
    </row>
    <row r="137" spans="1:2">
      <c r="A137">
        <f t="shared" si="2"/>
        <v>585</v>
      </c>
      <c r="B137" s="9">
        <f>(((Sheet3!$C$3-A137)/Sheet3!$C$3)^Sheet3!$E$3)*Sheet3!$H$6+Sheet3!$I$6</f>
        <v>120.23526352746524</v>
      </c>
    </row>
    <row r="138" spans="1:2">
      <c r="A138">
        <f t="shared" si="2"/>
        <v>584</v>
      </c>
      <c r="B138" s="9">
        <f>(((Sheet3!$C$3-A138)/Sheet3!$C$3)^Sheet3!$E$3)*Sheet3!$H$6+Sheet3!$I$6</f>
        <v>120.04825161230451</v>
      </c>
    </row>
    <row r="139" spans="1:2">
      <c r="A139">
        <f t="shared" si="2"/>
        <v>583</v>
      </c>
      <c r="B139" s="9">
        <f>(((Sheet3!$C$3-A139)/Sheet3!$C$3)^Sheet3!$E$3)*Sheet3!$H$6+Sheet3!$I$6</f>
        <v>119.86247484742063</v>
      </c>
    </row>
    <row r="140" spans="1:2">
      <c r="A140">
        <f t="shared" si="2"/>
        <v>582</v>
      </c>
      <c r="B140" s="9">
        <f>(((Sheet3!$C$3-A140)/Sheet3!$C$3)^Sheet3!$E$3)*Sheet3!$H$6+Sheet3!$I$6</f>
        <v>119.67791775183946</v>
      </c>
    </row>
    <row r="141" spans="1:2">
      <c r="A141">
        <f t="shared" si="2"/>
        <v>581</v>
      </c>
      <c r="B141" s="9">
        <f>(((Sheet3!$C$3-A141)/Sheet3!$C$3)^Sheet3!$E$3)*Sheet3!$H$6+Sheet3!$I$6</f>
        <v>119.49456512931874</v>
      </c>
    </row>
    <row r="142" spans="1:2">
      <c r="A142">
        <f t="shared" si="2"/>
        <v>580</v>
      </c>
      <c r="B142" s="9">
        <f>(((Sheet3!$C$3-A142)/Sheet3!$C$3)^Sheet3!$E$3)*Sheet3!$H$6+Sheet3!$I$6</f>
        <v>119.31240206146276</v>
      </c>
    </row>
    <row r="143" spans="1:2">
      <c r="A143">
        <f t="shared" si="2"/>
        <v>579</v>
      </c>
      <c r="B143" s="9">
        <f>(((Sheet3!$C$3-A143)/Sheet3!$C$3)^Sheet3!$E$3)*Sheet3!$H$6+Sheet3!$I$6</f>
        <v>119.13141390104249</v>
      </c>
    </row>
    <row r="144" spans="1:2">
      <c r="A144">
        <f t="shared" si="2"/>
        <v>578</v>
      </c>
      <c r="B144" s="9">
        <f>(((Sheet3!$C$3-A144)/Sheet3!$C$3)^Sheet3!$E$3)*Sheet3!$H$6+Sheet3!$I$6</f>
        <v>118.95158626551518</v>
      </c>
    </row>
    <row r="145" spans="1:2">
      <c r="A145">
        <f t="shared" si="2"/>
        <v>577</v>
      </c>
      <c r="B145" s="9">
        <f>(((Sheet3!$C$3-A145)/Sheet3!$C$3)^Sheet3!$E$3)*Sheet3!$H$6+Sheet3!$I$6</f>
        <v>118.77290503073448</v>
      </c>
    </row>
    <row r="146" spans="1:2">
      <c r="A146">
        <f t="shared" si="2"/>
        <v>576</v>
      </c>
      <c r="B146" s="9">
        <f>(((Sheet3!$C$3-A146)/Sheet3!$C$3)^Sheet3!$E$3)*Sheet3!$H$6+Sheet3!$I$6</f>
        <v>118.59535632484659</v>
      </c>
    </row>
    <row r="147" spans="1:2">
      <c r="A147">
        <f t="shared" si="2"/>
        <v>575</v>
      </c>
      <c r="B147" s="9">
        <f>(((Sheet3!$C$3-A147)/Sheet3!$C$3)^Sheet3!$E$3)*Sheet3!$H$6+Sheet3!$I$6</f>
        <v>118.41892652236339</v>
      </c>
    </row>
    <row r="148" spans="1:2">
      <c r="A148">
        <f t="shared" si="2"/>
        <v>574</v>
      </c>
      <c r="B148" s="9">
        <f>(((Sheet3!$C$3-A148)/Sheet3!$C$3)^Sheet3!$E$3)*Sheet3!$H$6+Sheet3!$I$6</f>
        <v>118.24360223840881</v>
      </c>
    </row>
    <row r="149" spans="1:2">
      <c r="A149">
        <f t="shared" si="2"/>
        <v>573</v>
      </c>
      <c r="B149" s="9">
        <f>(((Sheet3!$C$3-A149)/Sheet3!$C$3)^Sheet3!$E$3)*Sheet3!$H$6+Sheet3!$I$6</f>
        <v>118.06937032313112</v>
      </c>
    </row>
    <row r="150" spans="1:2">
      <c r="A150">
        <f t="shared" si="2"/>
        <v>572</v>
      </c>
      <c r="B150" s="9">
        <f>(((Sheet3!$C$3-A150)/Sheet3!$C$3)^Sheet3!$E$3)*Sheet3!$H$6+Sheet3!$I$6</f>
        <v>117.89621785627554</v>
      </c>
    </row>
    <row r="151" spans="1:2">
      <c r="A151">
        <f t="shared" si="2"/>
        <v>571</v>
      </c>
      <c r="B151" s="9">
        <f>(((Sheet3!$C$3-A151)/Sheet3!$C$3)^Sheet3!$E$3)*Sheet3!$H$6+Sheet3!$I$6</f>
        <v>117.72413214191192</v>
      </c>
    </row>
    <row r="152" spans="1:2">
      <c r="A152">
        <f t="shared" si="2"/>
        <v>570</v>
      </c>
      <c r="B152" s="9">
        <f>(((Sheet3!$C$3-A152)/Sheet3!$C$3)^Sheet3!$E$3)*Sheet3!$H$6+Sheet3!$I$6</f>
        <v>117.55310070331251</v>
      </c>
    </row>
    <row r="153" spans="1:2">
      <c r="A153">
        <f t="shared" si="2"/>
        <v>569</v>
      </c>
      <c r="B153" s="9">
        <f>(((Sheet3!$C$3-A153)/Sheet3!$C$3)^Sheet3!$E$3)*Sheet3!$H$6+Sheet3!$I$6</f>
        <v>117.38311127797385</v>
      </c>
    </row>
    <row r="154" spans="1:2">
      <c r="A154">
        <f t="shared" si="2"/>
        <v>568</v>
      </c>
      <c r="B154" s="9">
        <f>(((Sheet3!$C$3-A154)/Sheet3!$C$3)^Sheet3!$E$3)*Sheet3!$H$6+Sheet3!$I$6</f>
        <v>117.21415181277894</v>
      </c>
    </row>
    <row r="155" spans="1:2">
      <c r="A155">
        <f t="shared" si="2"/>
        <v>567</v>
      </c>
      <c r="B155" s="9">
        <f>(((Sheet3!$C$3-A155)/Sheet3!$C$3)^Sheet3!$E$3)*Sheet3!$H$6+Sheet3!$I$6</f>
        <v>117.0462104592948</v>
      </c>
    </row>
    <row r="156" spans="1:2">
      <c r="A156">
        <f t="shared" si="2"/>
        <v>566</v>
      </c>
      <c r="B156" s="9">
        <f>(((Sheet3!$C$3-A156)/Sheet3!$C$3)^Sheet3!$E$3)*Sheet3!$H$6+Sheet3!$I$6</f>
        <v>116.87927556919971</v>
      </c>
    </row>
    <row r="157" spans="1:2">
      <c r="A157">
        <f t="shared" si="2"/>
        <v>565</v>
      </c>
      <c r="B157" s="9">
        <f>(((Sheet3!$C$3-A157)/Sheet3!$C$3)^Sheet3!$E$3)*Sheet3!$H$6+Sheet3!$I$6</f>
        <v>116.71333568983783</v>
      </c>
    </row>
    <row r="158" spans="1:2">
      <c r="A158">
        <f t="shared" si="2"/>
        <v>564</v>
      </c>
      <c r="B158" s="9">
        <f>(((Sheet3!$C$3-A158)/Sheet3!$C$3)^Sheet3!$E$3)*Sheet3!$H$6+Sheet3!$I$6</f>
        <v>116.54837955989564</v>
      </c>
    </row>
    <row r="159" spans="1:2">
      <c r="A159">
        <f t="shared" si="2"/>
        <v>563</v>
      </c>
      <c r="B159" s="9">
        <f>(((Sheet3!$C$3-A159)/Sheet3!$C$3)^Sheet3!$E$3)*Sheet3!$H$6+Sheet3!$I$6</f>
        <v>116.3843961051964</v>
      </c>
    </row>
    <row r="160" spans="1:2">
      <c r="A160">
        <f t="shared" si="2"/>
        <v>562</v>
      </c>
      <c r="B160" s="9">
        <f>(((Sheet3!$C$3-A160)/Sheet3!$C$3)^Sheet3!$E$3)*Sheet3!$H$6+Sheet3!$I$6</f>
        <v>116.22137443460934</v>
      </c>
    </row>
    <row r="161" spans="1:2">
      <c r="A161">
        <f t="shared" si="2"/>
        <v>561</v>
      </c>
      <c r="B161" s="9">
        <f>(((Sheet3!$C$3-A161)/Sheet3!$C$3)^Sheet3!$E$3)*Sheet3!$H$6+Sheet3!$I$6</f>
        <v>116.05930383606915</v>
      </c>
    </row>
    <row r="162" spans="1:2">
      <c r="A162">
        <f t="shared" si="2"/>
        <v>560</v>
      </c>
      <c r="B162" s="9">
        <f>(((Sheet3!$C$3-A162)/Sheet3!$C$3)^Sheet3!$E$3)*Sheet3!$H$6+Sheet3!$I$6</f>
        <v>115.89817377270265</v>
      </c>
    </row>
    <row r="163" spans="1:2">
      <c r="A163">
        <f t="shared" si="2"/>
        <v>559</v>
      </c>
      <c r="B163" s="9">
        <f>(((Sheet3!$C$3-A163)/Sheet3!$C$3)^Sheet3!$E$3)*Sheet3!$H$6+Sheet3!$I$6</f>
        <v>115.73797387905938</v>
      </c>
    </row>
    <row r="164" spans="1:2">
      <c r="A164">
        <f t="shared" si="2"/>
        <v>558</v>
      </c>
      <c r="B164" s="9">
        <f>(((Sheet3!$C$3-A164)/Sheet3!$C$3)^Sheet3!$E$3)*Sheet3!$H$6+Sheet3!$I$6</f>
        <v>115.5786939574424</v>
      </c>
    </row>
    <row r="165" spans="1:2">
      <c r="A165">
        <f t="shared" si="2"/>
        <v>557</v>
      </c>
      <c r="B165" s="9">
        <f>(((Sheet3!$C$3-A165)/Sheet3!$C$3)^Sheet3!$E$3)*Sheet3!$H$6+Sheet3!$I$6</f>
        <v>115.4203239743361</v>
      </c>
    </row>
    <row r="166" spans="1:2">
      <c r="A166">
        <f t="shared" si="2"/>
        <v>556</v>
      </c>
      <c r="B166" s="9">
        <f>(((Sheet3!$C$3-A166)/Sheet3!$C$3)^Sheet3!$E$3)*Sheet3!$H$6+Sheet3!$I$6</f>
        <v>115.26285405692818</v>
      </c>
    </row>
    <row r="167" spans="1:2">
      <c r="A167">
        <f t="shared" si="2"/>
        <v>555</v>
      </c>
      <c r="B167" s="9">
        <f>(((Sheet3!$C$3-A167)/Sheet3!$C$3)^Sheet3!$E$3)*Sheet3!$H$6+Sheet3!$I$6</f>
        <v>115.10627448972326</v>
      </c>
    </row>
    <row r="168" spans="1:2">
      <c r="A168">
        <f t="shared" si="2"/>
        <v>554</v>
      </c>
      <c r="B168" s="9">
        <f>(((Sheet3!$C$3-A168)/Sheet3!$C$3)^Sheet3!$E$3)*Sheet3!$H$6+Sheet3!$I$6</f>
        <v>114.95057571124414</v>
      </c>
    </row>
    <row r="169" spans="1:2">
      <c r="A169">
        <f t="shared" si="2"/>
        <v>553</v>
      </c>
      <c r="B169" s="9">
        <f>(((Sheet3!$C$3-A169)/Sheet3!$C$3)^Sheet3!$E$3)*Sheet3!$H$6+Sheet3!$I$6</f>
        <v>114.79574831081925</v>
      </c>
    </row>
    <row r="170" spans="1:2">
      <c r="A170">
        <f t="shared" si="2"/>
        <v>552</v>
      </c>
      <c r="B170" s="9">
        <f>(((Sheet3!$C$3-A170)/Sheet3!$C$3)^Sheet3!$E$3)*Sheet3!$H$6+Sheet3!$I$6</f>
        <v>114.64178302545247</v>
      </c>
    </row>
    <row r="171" spans="1:2">
      <c r="A171">
        <f t="shared" si="2"/>
        <v>551</v>
      </c>
      <c r="B171" s="9">
        <f>(((Sheet3!$C$3-A171)/Sheet3!$C$3)^Sheet3!$E$3)*Sheet3!$H$6+Sheet3!$I$6</f>
        <v>114.48867073677371</v>
      </c>
    </row>
    <row r="172" spans="1:2">
      <c r="A172">
        <f t="shared" si="2"/>
        <v>550</v>
      </c>
      <c r="B172" s="9">
        <f>(((Sheet3!$C$3-A172)/Sheet3!$C$3)^Sheet3!$E$3)*Sheet3!$H$6+Sheet3!$I$6</f>
        <v>114.33640246806777</v>
      </c>
    </row>
    <row r="173" spans="1:2">
      <c r="A173">
        <f t="shared" si="2"/>
        <v>549</v>
      </c>
      <c r="B173" s="9">
        <f>(((Sheet3!$C$3-A173)/Sheet3!$C$3)^Sheet3!$E$3)*Sheet3!$H$6+Sheet3!$I$6</f>
        <v>114.1849693813777</v>
      </c>
    </row>
    <row r="174" spans="1:2">
      <c r="A174">
        <f t="shared" si="2"/>
        <v>548</v>
      </c>
      <c r="B174" s="9">
        <f>(((Sheet3!$C$3-A174)/Sheet3!$C$3)^Sheet3!$E$3)*Sheet3!$H$6+Sheet3!$I$6</f>
        <v>114.03436277468256</v>
      </c>
    </row>
    <row r="175" spans="1:2">
      <c r="A175">
        <f t="shared" si="2"/>
        <v>547</v>
      </c>
      <c r="B175" s="9">
        <f>(((Sheet3!$C$3-A175)/Sheet3!$C$3)^Sheet3!$E$3)*Sheet3!$H$6+Sheet3!$I$6</f>
        <v>113.88457407914564</v>
      </c>
    </row>
    <row r="176" spans="1:2">
      <c r="A176">
        <f t="shared" si="2"/>
        <v>546</v>
      </c>
      <c r="B176" s="9">
        <f>(((Sheet3!$C$3-A176)/Sheet3!$C$3)^Sheet3!$E$3)*Sheet3!$H$6+Sheet3!$I$6</f>
        <v>113.73559485643176</v>
      </c>
    </row>
    <row r="177" spans="1:2">
      <c r="A177">
        <f t="shared" si="2"/>
        <v>545</v>
      </c>
      <c r="B177" s="9">
        <f>(((Sheet3!$C$3-A177)/Sheet3!$C$3)^Sheet3!$E$3)*Sheet3!$H$6+Sheet3!$I$6</f>
        <v>113.58741679609159</v>
      </c>
    </row>
    <row r="178" spans="1:2">
      <c r="A178">
        <f t="shared" si="2"/>
        <v>544</v>
      </c>
      <c r="B178" s="9">
        <f>(((Sheet3!$C$3-A178)/Sheet3!$C$3)^Sheet3!$E$3)*Sheet3!$H$6+Sheet3!$I$6</f>
        <v>113.44003171301057</v>
      </c>
    </row>
    <row r="179" spans="1:2">
      <c r="A179">
        <f t="shared" si="2"/>
        <v>543</v>
      </c>
      <c r="B179" s="9">
        <f>(((Sheet3!$C$3-A179)/Sheet3!$C$3)^Sheet3!$E$3)*Sheet3!$H$6+Sheet3!$I$6</f>
        <v>113.29343154492108</v>
      </c>
    </row>
    <row r="180" spans="1:2">
      <c r="A180">
        <f t="shared" si="2"/>
        <v>542</v>
      </c>
      <c r="B180" s="9">
        <f>(((Sheet3!$C$3-A180)/Sheet3!$C$3)^Sheet3!$E$3)*Sheet3!$H$6+Sheet3!$I$6</f>
        <v>113.14760834997583</v>
      </c>
    </row>
    <row r="181" spans="1:2">
      <c r="A181">
        <f t="shared" si="2"/>
        <v>541</v>
      </c>
      <c r="B181" s="9">
        <f>(((Sheet3!$C$3-A181)/Sheet3!$C$3)^Sheet3!$E$3)*Sheet3!$H$6+Sheet3!$I$6</f>
        <v>113.00255430438017</v>
      </c>
    </row>
    <row r="182" spans="1:2">
      <c r="A182">
        <f t="shared" si="2"/>
        <v>540</v>
      </c>
      <c r="B182" s="9">
        <f>(((Sheet3!$C$3-A182)/Sheet3!$C$3)^Sheet3!$E$3)*Sheet3!$H$6+Sheet3!$I$6</f>
        <v>112.85826170008232</v>
      </c>
    </row>
    <row r="183" spans="1:2">
      <c r="A183">
        <f t="shared" si="2"/>
        <v>539</v>
      </c>
      <c r="B183" s="9">
        <f>(((Sheet3!$C$3-A183)/Sheet3!$C$3)^Sheet3!$E$3)*Sheet3!$H$6+Sheet3!$I$6</f>
        <v>112.71472294251981</v>
      </c>
    </row>
    <row r="184" spans="1:2">
      <c r="A184">
        <f t="shared" si="2"/>
        <v>538</v>
      </c>
      <c r="B184" s="9">
        <f>(((Sheet3!$C$3-A184)/Sheet3!$C$3)^Sheet3!$E$3)*Sheet3!$H$6+Sheet3!$I$6</f>
        <v>112.57193054841957</v>
      </c>
    </row>
    <row r="185" spans="1:2">
      <c r="A185">
        <f t="shared" si="2"/>
        <v>537</v>
      </c>
      <c r="B185" s="9">
        <f>(((Sheet3!$C$3-A185)/Sheet3!$C$3)^Sheet3!$E$3)*Sheet3!$H$6+Sheet3!$I$6</f>
        <v>112.42987714365142</v>
      </c>
    </row>
    <row r="186" spans="1:2">
      <c r="A186">
        <f t="shared" si="2"/>
        <v>536</v>
      </c>
      <c r="B186" s="9">
        <f>(((Sheet3!$C$3-A186)/Sheet3!$C$3)^Sheet3!$E$3)*Sheet3!$H$6+Sheet3!$I$6</f>
        <v>112.28855546113238</v>
      </c>
    </row>
    <row r="187" spans="1:2">
      <c r="A187">
        <f t="shared" si="2"/>
        <v>535</v>
      </c>
      <c r="B187" s="9">
        <f>(((Sheet3!$C$3-A187)/Sheet3!$C$3)^Sheet3!$E$3)*Sheet3!$H$6+Sheet3!$I$6</f>
        <v>112.14795833878134</v>
      </c>
    </row>
    <row r="188" spans="1:2">
      <c r="A188">
        <f t="shared" si="2"/>
        <v>534</v>
      </c>
      <c r="B188" s="9">
        <f>(((Sheet3!$C$3-A188)/Sheet3!$C$3)^Sheet3!$E$3)*Sheet3!$H$6+Sheet3!$I$6</f>
        <v>112.00807871752141</v>
      </c>
    </row>
    <row r="189" spans="1:2">
      <c r="A189">
        <f t="shared" si="2"/>
        <v>533</v>
      </c>
      <c r="B189" s="9">
        <f>(((Sheet3!$C$3-A189)/Sheet3!$C$3)^Sheet3!$E$3)*Sheet3!$H$6+Sheet3!$I$6</f>
        <v>111.86890963933007</v>
      </c>
    </row>
    <row r="190" spans="1:2">
      <c r="A190">
        <f t="shared" si="2"/>
        <v>532</v>
      </c>
      <c r="B190" s="9">
        <f>(((Sheet3!$C$3-A190)/Sheet3!$C$3)^Sheet3!$E$3)*Sheet3!$H$6+Sheet3!$I$6</f>
        <v>111.7304442453343</v>
      </c>
    </row>
    <row r="191" spans="1:2">
      <c r="A191">
        <f t="shared" si="2"/>
        <v>531</v>
      </c>
      <c r="B191" s="9">
        <f>(((Sheet3!$C$3-A191)/Sheet3!$C$3)^Sheet3!$E$3)*Sheet3!$H$6+Sheet3!$I$6</f>
        <v>111.59267577395082</v>
      </c>
    </row>
    <row r="192" spans="1:2">
      <c r="A192">
        <f t="shared" si="2"/>
        <v>530</v>
      </c>
      <c r="B192" s="9">
        <f>(((Sheet3!$C$3-A192)/Sheet3!$C$3)^Sheet3!$E$3)*Sheet3!$H$6+Sheet3!$I$6</f>
        <v>111.45559755906902</v>
      </c>
    </row>
    <row r="193" spans="1:2">
      <c r="A193">
        <f t="shared" si="2"/>
        <v>529</v>
      </c>
      <c r="B193" s="9">
        <f>(((Sheet3!$C$3-A193)/Sheet3!$C$3)^Sheet3!$E$3)*Sheet3!$H$6+Sheet3!$I$6</f>
        <v>111.31920302827621</v>
      </c>
    </row>
    <row r="194" spans="1:2">
      <c r="A194">
        <f t="shared" si="2"/>
        <v>528</v>
      </c>
      <c r="B194" s="9">
        <f>(((Sheet3!$C$3-A194)/Sheet3!$C$3)^Sheet3!$E$3)*Sheet3!$H$6+Sheet3!$I$6</f>
        <v>111.18348570112363</v>
      </c>
    </row>
    <row r="195" spans="1:2">
      <c r="A195">
        <f t="shared" si="2"/>
        <v>527</v>
      </c>
      <c r="B195" s="9">
        <f>(((Sheet3!$C$3-A195)/Sheet3!$C$3)^Sheet3!$E$3)*Sheet3!$H$6+Sheet3!$I$6</f>
        <v>111.04843918743228</v>
      </c>
    </row>
    <row r="196" spans="1:2">
      <c r="A196">
        <f t="shared" ref="A196:A222" si="3">A195-1</f>
        <v>526</v>
      </c>
      <c r="B196" s="9">
        <f>(((Sheet3!$C$3-A196)/Sheet3!$C$3)^Sheet3!$E$3)*Sheet3!$H$6+Sheet3!$I$6</f>
        <v>110.91405718563709</v>
      </c>
    </row>
    <row r="197" spans="1:2">
      <c r="A197">
        <f t="shared" si="3"/>
        <v>525</v>
      </c>
      <c r="B197" s="9">
        <f>(((Sheet3!$C$3-A197)/Sheet3!$C$3)^Sheet3!$E$3)*Sheet3!$H$6+Sheet3!$I$6</f>
        <v>110.78033348116912</v>
      </c>
    </row>
    <row r="198" spans="1:2">
      <c r="A198">
        <f t="shared" si="3"/>
        <v>524</v>
      </c>
      <c r="B198" s="9">
        <f>(((Sheet3!$C$3-A198)/Sheet3!$C$3)^Sheet3!$E$3)*Sheet3!$H$6+Sheet3!$I$6</f>
        <v>110.64726194487429</v>
      </c>
    </row>
    <row r="199" spans="1:2">
      <c r="A199">
        <f t="shared" si="3"/>
        <v>523</v>
      </c>
      <c r="B199" s="9">
        <f>(((Sheet3!$C$3-A199)/Sheet3!$C$3)^Sheet3!$E$3)*Sheet3!$H$6+Sheet3!$I$6</f>
        <v>110.51483653146721</v>
      </c>
    </row>
    <row r="200" spans="1:2">
      <c r="A200">
        <f t="shared" si="3"/>
        <v>522</v>
      </c>
      <c r="B200" s="9">
        <f>(((Sheet3!$C$3-A200)/Sheet3!$C$3)^Sheet3!$E$3)*Sheet3!$H$6+Sheet3!$I$6</f>
        <v>110.38305127802016</v>
      </c>
    </row>
    <row r="201" spans="1:2">
      <c r="A201">
        <f t="shared" si="3"/>
        <v>521</v>
      </c>
      <c r="B201" s="9">
        <f>(((Sheet3!$C$3-A201)/Sheet3!$C$3)^Sheet3!$E$3)*Sheet3!$H$6+Sheet3!$I$6</f>
        <v>110.25190030248581</v>
      </c>
    </row>
    <row r="202" spans="1:2">
      <c r="A202">
        <f t="shared" si="3"/>
        <v>520</v>
      </c>
      <c r="B202" s="9">
        <f>(((Sheet3!$C$3-A202)/Sheet3!$C$3)^Sheet3!$E$3)*Sheet3!$H$6+Sheet3!$I$6</f>
        <v>110.12137780225248</v>
      </c>
    </row>
    <row r="203" spans="1:2">
      <c r="A203">
        <f t="shared" si="3"/>
        <v>519</v>
      </c>
      <c r="B203" s="9">
        <f>(((Sheet3!$C$3-A203)/Sheet3!$C$3)^Sheet3!$E$3)*Sheet3!$H$6+Sheet3!$I$6</f>
        <v>109.99147805273128</v>
      </c>
    </row>
    <row r="204" spans="1:2">
      <c r="A204">
        <f t="shared" si="3"/>
        <v>518</v>
      </c>
      <c r="B204" s="9">
        <f>(((Sheet3!$C$3-A204)/Sheet3!$C$3)^Sheet3!$E$3)*Sheet3!$H$6+Sheet3!$I$6</f>
        <v>109.86219540597517</v>
      </c>
    </row>
    <row r="205" spans="1:2">
      <c r="A205">
        <f t="shared" si="3"/>
        <v>517</v>
      </c>
      <c r="B205" s="9">
        <f>(((Sheet3!$C$3-A205)/Sheet3!$C$3)^Sheet3!$E$3)*Sheet3!$H$6+Sheet3!$I$6</f>
        <v>109.73352428932679</v>
      </c>
    </row>
    <row r="206" spans="1:2">
      <c r="A206">
        <f t="shared" si="3"/>
        <v>516</v>
      </c>
      <c r="B206" s="9">
        <f>(((Sheet3!$C$3-A206)/Sheet3!$C$3)^Sheet3!$E$3)*Sheet3!$H$6+Sheet3!$I$6</f>
        <v>109.60545920409777</v>
      </c>
    </row>
    <row r="207" spans="1:2">
      <c r="A207">
        <f t="shared" si="3"/>
        <v>515</v>
      </c>
      <c r="B207" s="9">
        <f>(((Sheet3!$C$3-A207)/Sheet3!$C$3)^Sheet3!$E$3)*Sheet3!$H$6+Sheet3!$I$6</f>
        <v>109.47799472427494</v>
      </c>
    </row>
    <row r="208" spans="1:2">
      <c r="A208">
        <f t="shared" si="3"/>
        <v>514</v>
      </c>
      <c r="B208" s="9">
        <f>(((Sheet3!$C$3-A208)/Sheet3!$C$3)^Sheet3!$E$3)*Sheet3!$H$6+Sheet3!$I$6</f>
        <v>109.35112549525547</v>
      </c>
    </row>
    <row r="209" spans="1:2">
      <c r="A209">
        <f t="shared" si="3"/>
        <v>513</v>
      </c>
      <c r="B209" s="9">
        <f>(((Sheet3!$C$3-A209)/Sheet3!$C$3)^Sheet3!$E$3)*Sheet3!$H$6+Sheet3!$I$6</f>
        <v>109.22484623260959</v>
      </c>
    </row>
    <row r="210" spans="1:2">
      <c r="A210">
        <f t="shared" si="3"/>
        <v>512</v>
      </c>
      <c r="B210" s="9">
        <f>(((Sheet3!$C$3-A210)/Sheet3!$C$3)^Sheet3!$E$3)*Sheet3!$H$6+Sheet3!$I$6</f>
        <v>109.0991517208688</v>
      </c>
    </row>
    <row r="211" spans="1:2">
      <c r="A211">
        <f t="shared" si="3"/>
        <v>511</v>
      </c>
      <c r="B211" s="9">
        <f>(((Sheet3!$C$3-A211)/Sheet3!$C$3)^Sheet3!$E$3)*Sheet3!$H$6+Sheet3!$I$6</f>
        <v>108.97403681234107</v>
      </c>
    </row>
    <row r="212" spans="1:2">
      <c r="A212">
        <f t="shared" si="3"/>
        <v>510</v>
      </c>
      <c r="B212" s="9">
        <f>(((Sheet3!$C$3-A212)/Sheet3!$C$3)^Sheet3!$E$3)*Sheet3!$H$6+Sheet3!$I$6</f>
        <v>108.84949642595063</v>
      </c>
    </row>
    <row r="213" spans="1:2">
      <c r="A213">
        <f t="shared" si="3"/>
        <v>509</v>
      </c>
      <c r="B213" s="9">
        <f>(((Sheet3!$C$3-A213)/Sheet3!$C$3)^Sheet3!$E$3)*Sheet3!$H$6+Sheet3!$I$6</f>
        <v>108.72552554610257</v>
      </c>
    </row>
    <row r="214" spans="1:2">
      <c r="A214">
        <f t="shared" si="3"/>
        <v>508</v>
      </c>
      <c r="B214" s="9">
        <f>(((Sheet3!$C$3-A214)/Sheet3!$C$3)^Sheet3!$E$3)*Sheet3!$H$6+Sheet3!$I$6</f>
        <v>108.6021192215714</v>
      </c>
    </row>
    <row r="215" spans="1:2">
      <c r="A215">
        <f t="shared" si="3"/>
        <v>507</v>
      </c>
      <c r="B215" s="9">
        <f>(((Sheet3!$C$3-A215)/Sheet3!$C$3)^Sheet3!$E$3)*Sheet3!$H$6+Sheet3!$I$6</f>
        <v>108.47927256441278</v>
      </c>
    </row>
    <row r="216" spans="1:2">
      <c r="A216">
        <f t="shared" si="3"/>
        <v>506</v>
      </c>
      <c r="B216" s="9">
        <f>(((Sheet3!$C$3-A216)/Sheet3!$C$3)^Sheet3!$E$3)*Sheet3!$H$6+Sheet3!$I$6</f>
        <v>108.35698074889871</v>
      </c>
    </row>
    <row r="217" spans="1:2">
      <c r="A217">
        <f t="shared" si="3"/>
        <v>505</v>
      </c>
      <c r="B217" s="9">
        <f>(((Sheet3!$C$3-A217)/Sheet3!$C$3)^Sheet3!$E$3)*Sheet3!$H$6+Sheet3!$I$6</f>
        <v>108.23523901047361</v>
      </c>
    </row>
    <row r="218" spans="1:2">
      <c r="A218">
        <f t="shared" si="3"/>
        <v>504</v>
      </c>
      <c r="B218" s="9">
        <f>(((Sheet3!$C$3-A218)/Sheet3!$C$3)^Sheet3!$E$3)*Sheet3!$H$6+Sheet3!$I$6</f>
        <v>108.11404264473384</v>
      </c>
    </row>
    <row r="219" spans="1:2">
      <c r="A219">
        <f t="shared" si="3"/>
        <v>503</v>
      </c>
      <c r="B219" s="9">
        <f>(((Sheet3!$C$3-A219)/Sheet3!$C$3)^Sheet3!$E$3)*Sheet3!$H$6+Sheet3!$I$6</f>
        <v>107.9933870064267</v>
      </c>
    </row>
    <row r="220" spans="1:2">
      <c r="A220">
        <f t="shared" si="3"/>
        <v>502</v>
      </c>
      <c r="B220" s="9">
        <f>(((Sheet3!$C$3-A220)/Sheet3!$C$3)^Sheet3!$E$3)*Sheet3!$H$6+Sheet3!$I$6</f>
        <v>107.87326750847092</v>
      </c>
    </row>
    <row r="221" spans="1:2">
      <c r="A221">
        <f t="shared" si="3"/>
        <v>501</v>
      </c>
      <c r="B221" s="9">
        <f>(((Sheet3!$C$3-A221)/Sheet3!$C$3)^Sheet3!$E$3)*Sheet3!$H$6+Sheet3!$I$6</f>
        <v>107.7536796209975</v>
      </c>
    </row>
    <row r="222" spans="1:2">
      <c r="A222">
        <f t="shared" si="3"/>
        <v>500</v>
      </c>
      <c r="B222" s="9">
        <f>(((Sheet3!$C$3-A222)/Sheet3!$C$3)^Sheet3!$E$3)*Sheet3!$H$6+Sheet3!$I$6</f>
        <v>107.6346188704091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"/>
  <sheetViews>
    <sheetView workbookViewId="0">
      <pane ySplit="1" topLeftCell="A2" activePane="bottomLeft" state="frozen"/>
      <selection pane="bottomLeft" activeCell="D24" sqref="D24"/>
    </sheetView>
  </sheetViews>
  <sheetFormatPr defaultRowHeight="14"/>
  <cols>
    <col min="1" max="1" width="11.1796875" customWidth="1"/>
  </cols>
  <sheetData>
    <row r="1" spans="1:11">
      <c r="A1" t="s">
        <v>1</v>
      </c>
      <c r="B1" t="s">
        <v>0</v>
      </c>
      <c r="C1">
        <v>2016</v>
      </c>
      <c r="D1" t="s">
        <v>2</v>
      </c>
      <c r="E1" t="s">
        <v>3</v>
      </c>
      <c r="F1">
        <v>2015</v>
      </c>
      <c r="G1" t="s">
        <v>2</v>
      </c>
      <c r="H1" t="s">
        <v>3</v>
      </c>
      <c r="I1">
        <v>2014</v>
      </c>
      <c r="J1" t="s">
        <v>4</v>
      </c>
      <c r="K1" t="s">
        <v>5</v>
      </c>
    </row>
    <row r="2" spans="1:11">
      <c r="C2">
        <v>-0.35</v>
      </c>
      <c r="E2">
        <v>33855</v>
      </c>
      <c r="F2">
        <f>C2</f>
        <v>-0.35</v>
      </c>
      <c r="H2">
        <v>38387</v>
      </c>
      <c r="I2">
        <f>C2</f>
        <v>-0.35</v>
      </c>
      <c r="K2">
        <v>42151</v>
      </c>
    </row>
    <row r="3" spans="1:11" s="8" customFormat="1">
      <c r="A3" s="8">
        <f>1-NORMDIST(B3,100,15,TRUE)</f>
        <v>4.2906033319689563E-4</v>
      </c>
      <c r="B3" s="8">
        <v>150</v>
      </c>
      <c r="C3" s="8">
        <f>(750-D3)^C$2</f>
        <v>0.25084117689483043</v>
      </c>
      <c r="D3" s="8">
        <v>698</v>
      </c>
      <c r="E3" s="8">
        <f t="shared" ref="E3:E26" si="0">CEILING(E$2*$A3,1)</f>
        <v>15</v>
      </c>
      <c r="F3" s="8">
        <f>(750-G3)^F$2</f>
        <v>0.28257217637773008</v>
      </c>
      <c r="G3" s="8">
        <v>713</v>
      </c>
      <c r="H3" s="8">
        <f t="shared" ref="H3:H26" si="1">CEILING(H$2*$A3,1)</f>
        <v>17</v>
      </c>
      <c r="I3" s="8">
        <f>(750-J3)^I$2</f>
        <v>0.27259987361536281</v>
      </c>
      <c r="J3" s="8">
        <v>709</v>
      </c>
      <c r="K3" s="8">
        <f t="shared" ref="K3:K26" si="2">CEILING(K$2*$A3,1)</f>
        <v>19</v>
      </c>
    </row>
    <row r="4" spans="1:11">
      <c r="A4">
        <f t="shared" ref="A4:A26" si="3">1-NORMDIST(B4,100,15,TRUE)</f>
        <v>6.8713793791586042E-4</v>
      </c>
      <c r="B4">
        <f>B3-2</f>
        <v>148</v>
      </c>
      <c r="C4">
        <f t="shared" ref="C4:C26" si="4">(750-D4)^C$2</f>
        <v>0.24596485605232768</v>
      </c>
      <c r="D4">
        <v>695</v>
      </c>
      <c r="E4">
        <f t="shared" si="0"/>
        <v>24</v>
      </c>
      <c r="F4">
        <f t="shared" ref="F4:F26" si="5">(750-G4)^F$2</f>
        <v>0.2774133696029738</v>
      </c>
      <c r="G4">
        <v>711</v>
      </c>
      <c r="H4">
        <f t="shared" si="1"/>
        <v>27</v>
      </c>
      <c r="I4">
        <f t="shared" ref="I4:I26" si="6">(750-J4)^I$2</f>
        <v>0.26386125283845957</v>
      </c>
      <c r="J4">
        <v>705</v>
      </c>
      <c r="K4">
        <f t="shared" si="2"/>
        <v>29</v>
      </c>
    </row>
    <row r="5" spans="1:11">
      <c r="A5">
        <f t="shared" si="3"/>
        <v>1.0823004813933501E-3</v>
      </c>
      <c r="B5">
        <f t="shared" ref="B5:B20" si="7">B4-2</f>
        <v>146</v>
      </c>
      <c r="C5">
        <f t="shared" si="4"/>
        <v>0.24290910873421701</v>
      </c>
      <c r="D5">
        <v>693</v>
      </c>
      <c r="E5">
        <f t="shared" si="0"/>
        <v>37</v>
      </c>
      <c r="F5">
        <f t="shared" si="5"/>
        <v>0.27031039574884569</v>
      </c>
      <c r="G5">
        <v>708</v>
      </c>
      <c r="H5">
        <f t="shared" si="1"/>
        <v>42</v>
      </c>
      <c r="I5">
        <f t="shared" si="6"/>
        <v>0.25796783978721533</v>
      </c>
      <c r="J5">
        <v>702</v>
      </c>
      <c r="K5">
        <f t="shared" si="2"/>
        <v>46</v>
      </c>
    </row>
    <row r="6" spans="1:11">
      <c r="A6">
        <f t="shared" si="3"/>
        <v>1.6767182274732839E-3</v>
      </c>
      <c r="B6">
        <f>B5-2</f>
        <v>144</v>
      </c>
      <c r="C6">
        <f t="shared" si="4"/>
        <v>0.23999478012232023</v>
      </c>
      <c r="D6">
        <v>691</v>
      </c>
      <c r="E6">
        <f t="shared" si="0"/>
        <v>57</v>
      </c>
      <c r="F6">
        <f t="shared" si="5"/>
        <v>0.26386125283845957</v>
      </c>
      <c r="G6">
        <v>705</v>
      </c>
      <c r="H6">
        <f t="shared" si="1"/>
        <v>65</v>
      </c>
      <c r="I6">
        <f t="shared" si="6"/>
        <v>0.25255178265939904</v>
      </c>
      <c r="J6">
        <v>699</v>
      </c>
      <c r="K6">
        <f t="shared" si="2"/>
        <v>71</v>
      </c>
    </row>
    <row r="7" spans="1:11">
      <c r="A7">
        <f t="shared" si="3"/>
        <v>2.5551303304278683E-3</v>
      </c>
      <c r="B7">
        <f t="shared" si="7"/>
        <v>142</v>
      </c>
      <c r="C7">
        <f t="shared" si="4"/>
        <v>0.23586467846029149</v>
      </c>
      <c r="D7">
        <v>688</v>
      </c>
      <c r="E7">
        <f t="shared" si="0"/>
        <v>87</v>
      </c>
      <c r="F7">
        <f t="shared" si="5"/>
        <v>0.25796783978721533</v>
      </c>
      <c r="G7">
        <v>702</v>
      </c>
      <c r="H7">
        <f t="shared" si="1"/>
        <v>99</v>
      </c>
      <c r="I7">
        <f t="shared" si="6"/>
        <v>0.24596485605232768</v>
      </c>
      <c r="J7">
        <v>695</v>
      </c>
      <c r="K7">
        <f t="shared" si="2"/>
        <v>108</v>
      </c>
    </row>
    <row r="8" spans="1:11" s="8" customFormat="1">
      <c r="A8" s="8">
        <f t="shared" si="3"/>
        <v>3.8303805675898861E-3</v>
      </c>
      <c r="B8" s="8">
        <f t="shared" si="7"/>
        <v>140</v>
      </c>
      <c r="C8" s="8">
        <f t="shared" si="4"/>
        <v>0.23199590821782998</v>
      </c>
      <c r="D8" s="8">
        <v>685</v>
      </c>
      <c r="E8" s="8">
        <f t="shared" si="0"/>
        <v>130</v>
      </c>
      <c r="F8" s="8">
        <f t="shared" si="5"/>
        <v>0.25255178265939904</v>
      </c>
      <c r="G8" s="8">
        <v>699</v>
      </c>
      <c r="H8" s="8">
        <f t="shared" si="1"/>
        <v>148</v>
      </c>
      <c r="I8" s="8">
        <f t="shared" si="6"/>
        <v>0.23858715711383696</v>
      </c>
      <c r="J8" s="8">
        <v>690</v>
      </c>
      <c r="K8" s="8">
        <f t="shared" si="2"/>
        <v>162</v>
      </c>
    </row>
    <row r="9" spans="1:11">
      <c r="A9">
        <f t="shared" si="3"/>
        <v>5.6491727555609828E-3</v>
      </c>
      <c r="B9">
        <f t="shared" si="7"/>
        <v>138</v>
      </c>
      <c r="C9">
        <f t="shared" si="4"/>
        <v>0.22836097077742282</v>
      </c>
      <c r="D9">
        <v>682</v>
      </c>
      <c r="E9">
        <f t="shared" si="0"/>
        <v>192</v>
      </c>
      <c r="F9">
        <f t="shared" si="5"/>
        <v>0.24917441403711471</v>
      </c>
      <c r="G9">
        <v>697</v>
      </c>
      <c r="H9">
        <f t="shared" si="1"/>
        <v>217</v>
      </c>
      <c r="I9">
        <f t="shared" si="6"/>
        <v>0.23454749970343877</v>
      </c>
      <c r="J9">
        <v>687</v>
      </c>
      <c r="K9">
        <f t="shared" si="2"/>
        <v>239</v>
      </c>
    </row>
    <row r="10" spans="1:11">
      <c r="A10">
        <f t="shared" si="3"/>
        <v>8.1975359245960444E-3</v>
      </c>
      <c r="B10">
        <f t="shared" si="7"/>
        <v>136</v>
      </c>
      <c r="C10">
        <f t="shared" si="4"/>
        <v>0.22493631597225125</v>
      </c>
      <c r="D10">
        <v>679</v>
      </c>
      <c r="E10">
        <f t="shared" si="0"/>
        <v>278</v>
      </c>
      <c r="F10">
        <f t="shared" si="5"/>
        <v>0.24290910873421701</v>
      </c>
      <c r="G10">
        <v>693</v>
      </c>
      <c r="H10">
        <f t="shared" si="1"/>
        <v>315</v>
      </c>
      <c r="I10">
        <f t="shared" si="6"/>
        <v>0.23075951768538194</v>
      </c>
      <c r="J10">
        <v>684</v>
      </c>
      <c r="K10">
        <f t="shared" si="2"/>
        <v>346</v>
      </c>
    </row>
    <row r="11" spans="1:11">
      <c r="A11">
        <f t="shared" si="3"/>
        <v>1.1705298080558424E-2</v>
      </c>
      <c r="B11">
        <f t="shared" si="7"/>
        <v>134</v>
      </c>
      <c r="C11">
        <f t="shared" si="4"/>
        <v>0.2206625119883793</v>
      </c>
      <c r="D11">
        <v>675</v>
      </c>
      <c r="E11">
        <f t="shared" si="0"/>
        <v>397</v>
      </c>
      <c r="F11">
        <f t="shared" si="5"/>
        <v>0.23721085437752673</v>
      </c>
      <c r="G11">
        <v>689</v>
      </c>
      <c r="H11">
        <f t="shared" si="1"/>
        <v>450</v>
      </c>
      <c r="I11">
        <f t="shared" si="6"/>
        <v>0.22493631597225125</v>
      </c>
      <c r="J11">
        <v>679</v>
      </c>
      <c r="K11">
        <f t="shared" si="2"/>
        <v>494</v>
      </c>
    </row>
    <row r="12" spans="1:11">
      <c r="A12">
        <f t="shared" si="3"/>
        <v>1.6448695822745107E-2</v>
      </c>
      <c r="B12">
        <f t="shared" si="7"/>
        <v>132</v>
      </c>
      <c r="C12">
        <f t="shared" si="4"/>
        <v>0.21668583306705591</v>
      </c>
      <c r="D12">
        <v>671</v>
      </c>
      <c r="E12">
        <f t="shared" si="0"/>
        <v>557</v>
      </c>
      <c r="F12">
        <f t="shared" si="5"/>
        <v>0.23325824788420191</v>
      </c>
      <c r="G12">
        <v>686</v>
      </c>
      <c r="H12">
        <f t="shared" si="1"/>
        <v>632</v>
      </c>
      <c r="I12">
        <f t="shared" si="6"/>
        <v>0.21964192569582697</v>
      </c>
      <c r="J12">
        <v>674</v>
      </c>
      <c r="K12">
        <f t="shared" si="2"/>
        <v>694</v>
      </c>
    </row>
    <row r="13" spans="1:11" s="8" customFormat="1">
      <c r="A13" s="8">
        <f t="shared" si="3"/>
        <v>2.275013194817932E-2</v>
      </c>
      <c r="B13" s="8">
        <f t="shared" si="7"/>
        <v>130</v>
      </c>
      <c r="C13" s="8">
        <f t="shared" si="4"/>
        <v>0.21297207764619394</v>
      </c>
      <c r="D13" s="8">
        <v>667</v>
      </c>
      <c r="E13" s="8">
        <f t="shared" si="0"/>
        <v>771</v>
      </c>
      <c r="F13" s="8">
        <f t="shared" si="5"/>
        <v>0.22836097077742282</v>
      </c>
      <c r="G13" s="8">
        <v>682</v>
      </c>
      <c r="H13" s="8">
        <f t="shared" si="1"/>
        <v>874</v>
      </c>
      <c r="I13" s="8">
        <f t="shared" si="6"/>
        <v>0.21479800499241811</v>
      </c>
      <c r="J13" s="8">
        <v>669</v>
      </c>
      <c r="K13" s="8">
        <f t="shared" si="2"/>
        <v>959</v>
      </c>
    </row>
    <row r="14" spans="1:11">
      <c r="A14">
        <f t="shared" si="3"/>
        <v>3.0974075706740711E-2</v>
      </c>
      <c r="B14">
        <f t="shared" si="7"/>
        <v>128</v>
      </c>
      <c r="C14">
        <f t="shared" si="4"/>
        <v>0.20949239488807195</v>
      </c>
      <c r="D14">
        <v>663</v>
      </c>
      <c r="E14">
        <f t="shared" si="0"/>
        <v>1049</v>
      </c>
      <c r="F14">
        <f t="shared" si="5"/>
        <v>0.22275989215271733</v>
      </c>
      <c r="G14">
        <v>677</v>
      </c>
      <c r="H14">
        <f t="shared" si="1"/>
        <v>1190</v>
      </c>
      <c r="I14">
        <f t="shared" si="6"/>
        <v>0.20865608993080104</v>
      </c>
      <c r="J14">
        <v>662</v>
      </c>
      <c r="K14">
        <f t="shared" si="2"/>
        <v>1306</v>
      </c>
    </row>
    <row r="15" spans="1:11">
      <c r="A15">
        <f t="shared" si="3"/>
        <v>4.1518219688779112E-2</v>
      </c>
      <c r="B15">
        <f t="shared" si="7"/>
        <v>126</v>
      </c>
      <c r="C15">
        <f t="shared" si="4"/>
        <v>0.2054349167609969</v>
      </c>
      <c r="D15">
        <v>658</v>
      </c>
      <c r="E15">
        <f t="shared" si="0"/>
        <v>1406</v>
      </c>
      <c r="F15">
        <f t="shared" si="5"/>
        <v>0.21668583306705591</v>
      </c>
      <c r="G15">
        <v>671</v>
      </c>
      <c r="H15">
        <f t="shared" si="1"/>
        <v>1594</v>
      </c>
      <c r="I15">
        <f t="shared" si="6"/>
        <v>0.20389437806661889</v>
      </c>
      <c r="J15">
        <v>656</v>
      </c>
      <c r="K15">
        <f t="shared" si="2"/>
        <v>1751</v>
      </c>
    </row>
    <row r="16" spans="1:11">
      <c r="A16">
        <f t="shared" si="3"/>
        <v>5.4799291699557995E-2</v>
      </c>
      <c r="B16">
        <f t="shared" si="7"/>
        <v>124</v>
      </c>
      <c r="C16">
        <f t="shared" si="4"/>
        <v>0.20094207078041229</v>
      </c>
      <c r="D16">
        <v>652</v>
      </c>
      <c r="E16">
        <f t="shared" si="0"/>
        <v>1856</v>
      </c>
      <c r="F16">
        <f t="shared" si="5"/>
        <v>0.21120460154444989</v>
      </c>
      <c r="G16">
        <v>665</v>
      </c>
      <c r="H16">
        <f t="shared" si="1"/>
        <v>2104</v>
      </c>
      <c r="I16">
        <f t="shared" si="6"/>
        <v>0.19814811257004092</v>
      </c>
      <c r="J16">
        <v>648</v>
      </c>
      <c r="K16">
        <f t="shared" si="2"/>
        <v>2310</v>
      </c>
    </row>
    <row r="17" spans="1:11">
      <c r="A17">
        <f t="shared" si="3"/>
        <v>7.1233377413986165E-2</v>
      </c>
      <c r="B17">
        <f t="shared" si="7"/>
        <v>122</v>
      </c>
      <c r="C17">
        <f t="shared" si="4"/>
        <v>0.19680599848938984</v>
      </c>
      <c r="D17">
        <v>646</v>
      </c>
      <c r="E17">
        <f t="shared" si="0"/>
        <v>2412</v>
      </c>
      <c r="F17">
        <f t="shared" si="5"/>
        <v>0.2054349167609969</v>
      </c>
      <c r="G17">
        <v>658</v>
      </c>
      <c r="H17">
        <f t="shared" si="1"/>
        <v>2735</v>
      </c>
      <c r="I17">
        <f t="shared" si="6"/>
        <v>0.19298011470011966</v>
      </c>
      <c r="J17">
        <v>640</v>
      </c>
      <c r="K17">
        <f t="shared" si="2"/>
        <v>3003</v>
      </c>
    </row>
    <row r="18" spans="1:11" s="8" customFormat="1">
      <c r="A18" s="8">
        <f t="shared" si="3"/>
        <v>9.1211219725867876E-2</v>
      </c>
      <c r="B18" s="8">
        <f t="shared" si="7"/>
        <v>120</v>
      </c>
      <c r="C18" s="8">
        <f t="shared" si="4"/>
        <v>0.19298011470011966</v>
      </c>
      <c r="D18" s="8">
        <v>640</v>
      </c>
      <c r="E18" s="8">
        <f t="shared" si="0"/>
        <v>3088</v>
      </c>
      <c r="F18" s="8">
        <f t="shared" si="5"/>
        <v>0.19952623149688795</v>
      </c>
      <c r="G18" s="8">
        <v>650</v>
      </c>
      <c r="H18" s="8">
        <f t="shared" si="1"/>
        <v>3502</v>
      </c>
      <c r="I18" s="8">
        <f t="shared" si="6"/>
        <v>0.18774075649689839</v>
      </c>
      <c r="J18" s="8">
        <v>631</v>
      </c>
      <c r="K18" s="8">
        <f t="shared" si="2"/>
        <v>3845</v>
      </c>
    </row>
    <row r="19" spans="1:11">
      <c r="A19">
        <f t="shared" si="3"/>
        <v>0.11506967022170822</v>
      </c>
      <c r="B19">
        <f t="shared" si="7"/>
        <v>118</v>
      </c>
      <c r="C19">
        <f t="shared" si="4"/>
        <v>0.1888578096083785</v>
      </c>
      <c r="D19">
        <v>633</v>
      </c>
      <c r="E19">
        <f t="shared" si="0"/>
        <v>3896</v>
      </c>
      <c r="F19">
        <f t="shared" si="5"/>
        <v>0.19422345954007778</v>
      </c>
      <c r="G19">
        <v>642</v>
      </c>
      <c r="H19">
        <f t="shared" si="1"/>
        <v>4418</v>
      </c>
      <c r="I19">
        <f t="shared" si="6"/>
        <v>0.18301071199320321</v>
      </c>
      <c r="J19">
        <v>622</v>
      </c>
      <c r="K19">
        <f t="shared" si="2"/>
        <v>4851</v>
      </c>
    </row>
    <row r="20" spans="1:11">
      <c r="A20">
        <f t="shared" si="3"/>
        <v>0.14306119219550906</v>
      </c>
      <c r="B20">
        <f t="shared" si="7"/>
        <v>116</v>
      </c>
      <c r="C20">
        <f t="shared" si="4"/>
        <v>0.18453616691811764</v>
      </c>
      <c r="D20">
        <v>625</v>
      </c>
      <c r="E20">
        <f t="shared" si="0"/>
        <v>4844</v>
      </c>
      <c r="F20">
        <f t="shared" si="5"/>
        <v>0.1888578096083785</v>
      </c>
      <c r="G20">
        <v>633</v>
      </c>
      <c r="H20">
        <f t="shared" si="1"/>
        <v>5492</v>
      </c>
      <c r="I20">
        <f t="shared" si="6"/>
        <v>0.17825524595378658</v>
      </c>
      <c r="J20">
        <v>612</v>
      </c>
      <c r="K20">
        <f t="shared" si="2"/>
        <v>6031</v>
      </c>
    </row>
    <row r="21" spans="1:11">
      <c r="A21">
        <f t="shared" si="3"/>
        <v>0.17532394485222946</v>
      </c>
      <c r="B21">
        <f t="shared" ref="B21:B26" si="8">B20-2</f>
        <v>114</v>
      </c>
      <c r="C21">
        <f t="shared" si="4"/>
        <v>0.18057263090180781</v>
      </c>
      <c r="D21">
        <v>617</v>
      </c>
      <c r="E21">
        <f t="shared" si="0"/>
        <v>5936</v>
      </c>
      <c r="F21">
        <f t="shared" si="5"/>
        <v>0.18351378709806979</v>
      </c>
      <c r="G21">
        <v>623</v>
      </c>
      <c r="H21">
        <f t="shared" si="1"/>
        <v>6731</v>
      </c>
      <c r="I21">
        <f t="shared" si="6"/>
        <v>0.17353409133012823</v>
      </c>
      <c r="J21">
        <v>601</v>
      </c>
      <c r="K21">
        <f t="shared" si="2"/>
        <v>7391</v>
      </c>
    </row>
    <row r="22" spans="1:11">
      <c r="A22">
        <f t="shared" si="3"/>
        <v>0.21185539858339675</v>
      </c>
      <c r="B22">
        <f t="shared" si="8"/>
        <v>112</v>
      </c>
      <c r="C22">
        <f t="shared" si="4"/>
        <v>0.1764814565513072</v>
      </c>
      <c r="D22">
        <v>608</v>
      </c>
      <c r="E22">
        <f t="shared" si="0"/>
        <v>7173</v>
      </c>
      <c r="F22">
        <f t="shared" si="5"/>
        <v>0.17825524595378658</v>
      </c>
      <c r="G22">
        <v>612</v>
      </c>
      <c r="H22">
        <f t="shared" si="1"/>
        <v>8133</v>
      </c>
      <c r="I22">
        <f t="shared" si="6"/>
        <v>0.16926143015289727</v>
      </c>
      <c r="J22">
        <v>590</v>
      </c>
      <c r="K22">
        <f t="shared" si="2"/>
        <v>8930</v>
      </c>
    </row>
    <row r="23" spans="1:11" s="8" customFormat="1">
      <c r="A23" s="8">
        <f t="shared" si="3"/>
        <v>0.25249253754692291</v>
      </c>
      <c r="B23" s="8">
        <f t="shared" si="8"/>
        <v>110</v>
      </c>
      <c r="C23" s="8">
        <f t="shared" si="4"/>
        <v>0.17272614028620589</v>
      </c>
      <c r="D23" s="8">
        <v>599</v>
      </c>
      <c r="E23" s="8">
        <f t="shared" si="0"/>
        <v>8549</v>
      </c>
      <c r="F23" s="8">
        <f t="shared" si="5"/>
        <v>0.1731282979080335</v>
      </c>
      <c r="G23" s="8">
        <v>600</v>
      </c>
      <c r="H23" s="8">
        <f t="shared" si="1"/>
        <v>9693</v>
      </c>
      <c r="I23" s="8">
        <f t="shared" si="6"/>
        <v>0.16536795712161634</v>
      </c>
      <c r="J23" s="8">
        <v>579</v>
      </c>
      <c r="K23" s="8">
        <f t="shared" si="2"/>
        <v>10643</v>
      </c>
    </row>
    <row r="24" spans="1:11">
      <c r="A24" s="1">
        <f t="shared" si="3"/>
        <v>0.29690142860385116</v>
      </c>
      <c r="B24" s="1">
        <f t="shared" si="8"/>
        <v>108</v>
      </c>
      <c r="C24" s="1">
        <f t="shared" si="4"/>
        <v>0.16889272519855669</v>
      </c>
      <c r="D24" s="1">
        <v>589</v>
      </c>
      <c r="E24" s="1">
        <f t="shared" si="0"/>
        <v>10052</v>
      </c>
      <c r="F24" s="1">
        <f t="shared" si="5"/>
        <v>0.16852709897699814</v>
      </c>
      <c r="G24" s="1">
        <v>588</v>
      </c>
      <c r="H24" s="1">
        <f t="shared" si="1"/>
        <v>11398</v>
      </c>
      <c r="I24" s="1">
        <f t="shared" si="6"/>
        <v>0.16118096884342081</v>
      </c>
      <c r="J24" s="1">
        <v>566</v>
      </c>
      <c r="K24" s="1">
        <f t="shared" si="2"/>
        <v>12515</v>
      </c>
    </row>
    <row r="25" spans="1:11">
      <c r="A25" s="1">
        <f t="shared" si="3"/>
        <v>0.34457825838967582</v>
      </c>
      <c r="B25" s="1">
        <f t="shared" si="8"/>
        <v>106</v>
      </c>
      <c r="C25" s="1">
        <f t="shared" si="4"/>
        <v>0.16503081467952924</v>
      </c>
      <c r="D25" s="1">
        <v>578</v>
      </c>
      <c r="E25" s="1">
        <f t="shared" si="0"/>
        <v>11666</v>
      </c>
      <c r="F25" s="1">
        <f t="shared" si="5"/>
        <v>0.16370825008902085</v>
      </c>
      <c r="G25" s="1">
        <v>574</v>
      </c>
      <c r="H25" s="1">
        <f t="shared" si="1"/>
        <v>13228</v>
      </c>
      <c r="I25" s="1">
        <f t="shared" si="6"/>
        <v>0.15765595333275487</v>
      </c>
      <c r="J25" s="1">
        <v>554</v>
      </c>
      <c r="K25" s="1">
        <f t="shared" si="2"/>
        <v>14525</v>
      </c>
    </row>
    <row r="26" spans="1:11">
      <c r="A26" s="1">
        <f t="shared" si="3"/>
        <v>0.39486291046402511</v>
      </c>
      <c r="B26" s="1">
        <f t="shared" si="8"/>
        <v>104</v>
      </c>
      <c r="C26" s="1">
        <f t="shared" si="4"/>
        <v>0.16179869490718787</v>
      </c>
      <c r="D26" s="1">
        <v>568</v>
      </c>
      <c r="E26" s="1">
        <f t="shared" si="0"/>
        <v>13369</v>
      </c>
      <c r="F26" s="1">
        <f t="shared" si="5"/>
        <v>0.1596755308026741</v>
      </c>
      <c r="G26" s="1">
        <v>561</v>
      </c>
      <c r="H26" s="1">
        <f t="shared" si="1"/>
        <v>15158</v>
      </c>
      <c r="I26" s="1">
        <f t="shared" si="6"/>
        <v>0.15415187084701534</v>
      </c>
      <c r="J26" s="1">
        <v>541</v>
      </c>
      <c r="K26" s="1">
        <f t="shared" si="2"/>
        <v>16644</v>
      </c>
    </row>
    <row r="29" spans="1:11">
      <c r="A29" t="s">
        <v>6</v>
      </c>
      <c r="C29">
        <f t="array" ref="C29:D29">LINEST($B3:$B23,C3:C23)</f>
        <v>511.88087677903786</v>
      </c>
      <c r="D29">
        <v>21.285815132244792</v>
      </c>
      <c r="F29">
        <f t="array" ref="F29:G29">LINEST($B3:$B23,F3:F23)</f>
        <v>368.56204375419316</v>
      </c>
      <c r="G29">
        <v>46.298147253641844</v>
      </c>
      <c r="I29">
        <f t="array" ref="I29:J29">LINEST($B3:$B23,I3:I23)</f>
        <v>377.55829333462265</v>
      </c>
      <c r="J29">
        <v>48.787841905968577</v>
      </c>
    </row>
    <row r="31" spans="1:11">
      <c r="C31" t="s">
        <v>7</v>
      </c>
      <c r="D31" t="s">
        <v>9</v>
      </c>
      <c r="E31" t="s">
        <v>8</v>
      </c>
      <c r="F31" t="s">
        <v>7</v>
      </c>
      <c r="G31" t="s">
        <v>9</v>
      </c>
      <c r="H31" t="s">
        <v>8</v>
      </c>
      <c r="I31" t="s">
        <v>7</v>
      </c>
      <c r="J31" t="s">
        <v>9</v>
      </c>
      <c r="K31" t="s">
        <v>8</v>
      </c>
    </row>
    <row r="32" spans="1:11">
      <c r="B32" t="s">
        <v>10</v>
      </c>
      <c r="C32">
        <v>548</v>
      </c>
      <c r="D32">
        <f>(750-C32)^C$2</f>
        <v>0.15600087011460642</v>
      </c>
      <c r="E32" s="2">
        <f>419*D32+38.8</f>
        <v>104.16436457802008</v>
      </c>
      <c r="F32">
        <v>548</v>
      </c>
      <c r="G32">
        <f>(750-F32)^F$2</f>
        <v>0.15600087011460642</v>
      </c>
      <c r="H32" s="2">
        <f>419*G32+38.8</f>
        <v>104.16436457802008</v>
      </c>
      <c r="I32">
        <v>543</v>
      </c>
      <c r="J32">
        <f>(750-I32)^I$2</f>
        <v>0.15467152911991072</v>
      </c>
      <c r="K32" s="2">
        <f>419*J32+38.8</f>
        <v>103.60737070124259</v>
      </c>
    </row>
    <row r="33" spans="3:11">
      <c r="C33">
        <v>494</v>
      </c>
      <c r="D33">
        <f>(750-C33)^C$2</f>
        <v>0.14358729437462939</v>
      </c>
      <c r="E33" s="2">
        <f>419*D33+38.8</f>
        <v>98.963076342969714</v>
      </c>
      <c r="F33">
        <v>495</v>
      </c>
      <c r="G33">
        <f>(750-F33)^F$2</f>
        <v>0.14378412433395421</v>
      </c>
      <c r="H33" s="2">
        <f>419*G33+38.8</f>
        <v>99.045548095926819</v>
      </c>
      <c r="I33">
        <v>495</v>
      </c>
      <c r="J33">
        <f>(750-I33)^I$2</f>
        <v>0.14378412433395421</v>
      </c>
      <c r="K33" s="2">
        <f>419*J33+38.8</f>
        <v>99.045548095926819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S13" sqref="S13"/>
    </sheetView>
  </sheetViews>
  <sheetFormatPr defaultRowHeight="14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Sheet3</vt:lpstr>
      <vt:lpstr>Sheet4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2016-07-28T08:33:43Z</dcterms:modified>
</cp:coreProperties>
</file>