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eph\Documents\3. Carreira e Trabalho\Aulas FIA\97-Monitoria\"/>
    </mc:Choice>
  </mc:AlternateContent>
  <xr:revisionPtr revIDLastSave="0" documentId="13_ncr:1_{3EAACEB8-AA2B-4ED1-B950-4C9F6A96858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riação Dummies" sheetId="19" r:id="rId1"/>
    <sheet name="Interpretação Modelo" sheetId="20" r:id="rId2"/>
  </sheets>
  <calcPr calcId="191029"/>
</workbook>
</file>

<file path=xl/calcChain.xml><?xml version="1.0" encoding="utf-8"?>
<calcChain xmlns="http://schemas.openxmlformats.org/spreadsheetml/2006/main">
  <c r="D34" i="20" l="1"/>
  <c r="D33" i="20"/>
  <c r="D32" i="20"/>
  <c r="D31" i="20"/>
  <c r="D30" i="20"/>
  <c r="C30" i="20" s="1"/>
  <c r="D29" i="20"/>
  <c r="C34" i="20" s="1"/>
  <c r="D15" i="20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C31" i="20" l="1"/>
  <c r="C33" i="20"/>
  <c r="C32" i="20"/>
</calcChain>
</file>

<file path=xl/sharedStrings.xml><?xml version="1.0" encoding="utf-8"?>
<sst xmlns="http://schemas.openxmlformats.org/spreadsheetml/2006/main" count="66" uniqueCount="37">
  <si>
    <t>Alagoas</t>
  </si>
  <si>
    <t>Goias</t>
  </si>
  <si>
    <t>Paraiba</t>
  </si>
  <si>
    <t>Estado</t>
  </si>
  <si>
    <t>Estado_Alagoas</t>
  </si>
  <si>
    <t>Estado_Goias</t>
  </si>
  <si>
    <t>B1</t>
  </si>
  <si>
    <t>B2</t>
  </si>
  <si>
    <t>B0</t>
  </si>
  <si>
    <t>Y = B0 + B1*EscolaridadeSuperior_Pos + B2*Salario + B3*LimitedeCreditoImediato</t>
  </si>
  <si>
    <t>B3</t>
  </si>
  <si>
    <t>Y</t>
  </si>
  <si>
    <t>-</t>
  </si>
  <si>
    <t>Fundamental</t>
  </si>
  <si>
    <t>Superior</t>
  </si>
  <si>
    <t>Y = B0 + B1*SEXO_M + B2*ESTADO_O + B3*ESTADO_S</t>
  </si>
  <si>
    <t>Intercepto</t>
  </si>
  <si>
    <t>X1</t>
  </si>
  <si>
    <t>X2</t>
  </si>
  <si>
    <t>X3</t>
  </si>
  <si>
    <t>Feminino = 0</t>
  </si>
  <si>
    <t>Masculino = 1</t>
  </si>
  <si>
    <t>Outros = 1</t>
  </si>
  <si>
    <t>Casado = 0</t>
  </si>
  <si>
    <t>Solteiro = 1</t>
  </si>
  <si>
    <t>Feminino + Casado</t>
  </si>
  <si>
    <t>Masculino + Casado</t>
  </si>
  <si>
    <t>Feminino + Outros</t>
  </si>
  <si>
    <t>Masculino + Solteiro</t>
  </si>
  <si>
    <t>Feminino + Solteiro</t>
  </si>
  <si>
    <t>Masculino + Outros</t>
  </si>
  <si>
    <t>Y = 500 - 50*SEXO_M + 200*ESTADO_O -200*ESTADO_S</t>
  </si>
  <si>
    <t>Y_chapeu</t>
  </si>
  <si>
    <t>Exemplo 1:</t>
  </si>
  <si>
    <t>Exemplo 2:</t>
  </si>
  <si>
    <t>Fórmula:</t>
  </si>
  <si>
    <t>Coeficientes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</si>
</sst>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43434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3" fillId="2" borderId="0" xfId="2" applyFont="1" applyFill="1" applyAlignment="1">
      <alignment horizontal="center" vertical="center"/>
    </xf>
    <xf numFmtId="0" fontId="1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</cellXfs>
  <cellStyles count="3">
    <cellStyle name="Normal" xfId="0" builtinId="0"/>
    <cellStyle name="Normal 2" xfId="1" xr:uid="{C97B371A-CFB4-4010-86E5-EC33DC617206}"/>
    <cellStyle name="Normal 3" xfId="2" xr:uid="{3AF888BB-F9DE-4725-AAEB-6B91A783B04F}"/>
  </cellStyles>
  <dxfs count="0"/>
  <tableStyles count="0" defaultTableStyle="TableStyleMedium9" defaultPivotStyle="PivotStyleLight16"/>
  <colors>
    <mruColors>
      <color rgb="FFC0C0C0"/>
      <color rgb="FF434343"/>
      <color rgb="FF6AD9D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96715</xdr:colOff>
      <xdr:row>0</xdr:row>
      <xdr:rowOff>38100</xdr:rowOff>
    </xdr:from>
    <xdr:ext cx="5517943" cy="1481471"/>
    <xdr:pic>
      <xdr:nvPicPr>
        <xdr:cNvPr id="2" name="Imagem 1">
          <a:extLst>
            <a:ext uri="{FF2B5EF4-FFF2-40B4-BE49-F238E27FC236}">
              <a16:creationId xmlns:a16="http://schemas.microsoft.com/office/drawing/2014/main" id="{5FD7C18E-1C6C-4C43-8D4A-EDFC7AD34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65" y="38100"/>
          <a:ext cx="5517943" cy="14814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0C9E-2D57-462F-8AE8-12539A5DBE78}">
  <dimension ref="A1:C20"/>
  <sheetViews>
    <sheetView showGridLines="0" zoomScaleNormal="100" workbookViewId="0">
      <selection activeCell="D10" sqref="D10"/>
    </sheetView>
  </sheetViews>
  <sheetFormatPr defaultRowHeight="15" x14ac:dyDescent="0.25"/>
  <cols>
    <col min="1" max="1" width="14.85546875" style="4" bestFit="1" customWidth="1"/>
    <col min="2" max="2" width="14.85546875" style="5" bestFit="1" customWidth="1"/>
    <col min="3" max="3" width="12.7109375" style="5" bestFit="1" customWidth="1"/>
    <col min="4" max="5" width="12.7109375" customWidth="1"/>
    <col min="6" max="6" width="13.5703125" customWidth="1"/>
    <col min="11" max="11" width="9.140625" customWidth="1"/>
  </cols>
  <sheetData>
    <row r="1" spans="1:3" x14ac:dyDescent="0.25">
      <c r="A1" s="3" t="s">
        <v>3</v>
      </c>
      <c r="B1" s="3" t="s">
        <v>4</v>
      </c>
      <c r="C1" s="3" t="s">
        <v>5</v>
      </c>
    </row>
    <row r="2" spans="1:3" x14ac:dyDescent="0.25">
      <c r="A2" s="4" t="s">
        <v>0</v>
      </c>
      <c r="B2" s="5">
        <f>IF($A2="Alagoas",1,0)</f>
        <v>1</v>
      </c>
      <c r="C2" s="5">
        <f>IF($A2="Goias",1,0)</f>
        <v>0</v>
      </c>
    </row>
    <row r="3" spans="1:3" x14ac:dyDescent="0.25">
      <c r="A3" s="4" t="s">
        <v>0</v>
      </c>
      <c r="B3" s="5">
        <f t="shared" ref="B3:B20" si="0">IF($A3="Alagoas",1,0)</f>
        <v>1</v>
      </c>
      <c r="C3" s="5">
        <f t="shared" ref="C3:C20" si="1">IF($A3="Goias",1,0)</f>
        <v>0</v>
      </c>
    </row>
    <row r="4" spans="1:3" x14ac:dyDescent="0.25">
      <c r="A4" s="4" t="s">
        <v>0</v>
      </c>
      <c r="B4" s="5">
        <f t="shared" si="0"/>
        <v>1</v>
      </c>
      <c r="C4" s="5">
        <f t="shared" si="1"/>
        <v>0</v>
      </c>
    </row>
    <row r="5" spans="1:3" x14ac:dyDescent="0.25">
      <c r="A5" s="4" t="s">
        <v>0</v>
      </c>
      <c r="B5" s="5">
        <f t="shared" si="0"/>
        <v>1</v>
      </c>
      <c r="C5" s="5">
        <f t="shared" si="1"/>
        <v>0</v>
      </c>
    </row>
    <row r="6" spans="1:3" x14ac:dyDescent="0.25">
      <c r="A6" s="4" t="s">
        <v>0</v>
      </c>
      <c r="B6" s="5">
        <f t="shared" si="0"/>
        <v>1</v>
      </c>
      <c r="C6" s="5">
        <f t="shared" si="1"/>
        <v>0</v>
      </c>
    </row>
    <row r="7" spans="1:3" x14ac:dyDescent="0.25">
      <c r="A7" s="4" t="s">
        <v>0</v>
      </c>
      <c r="B7" s="5">
        <f t="shared" si="0"/>
        <v>1</v>
      </c>
      <c r="C7" s="5">
        <f t="shared" si="1"/>
        <v>0</v>
      </c>
    </row>
    <row r="8" spans="1:3" x14ac:dyDescent="0.25">
      <c r="A8" s="4" t="s">
        <v>0</v>
      </c>
      <c r="B8" s="5">
        <f t="shared" si="0"/>
        <v>1</v>
      </c>
      <c r="C8" s="5">
        <f t="shared" si="1"/>
        <v>0</v>
      </c>
    </row>
    <row r="9" spans="1:3" x14ac:dyDescent="0.25">
      <c r="A9" s="4" t="s">
        <v>1</v>
      </c>
      <c r="B9" s="5">
        <f t="shared" si="0"/>
        <v>0</v>
      </c>
      <c r="C9" s="5">
        <f t="shared" si="1"/>
        <v>1</v>
      </c>
    </row>
    <row r="10" spans="1:3" x14ac:dyDescent="0.25">
      <c r="A10" s="4" t="s">
        <v>1</v>
      </c>
      <c r="B10" s="5">
        <f t="shared" si="0"/>
        <v>0</v>
      </c>
      <c r="C10" s="5">
        <f t="shared" si="1"/>
        <v>1</v>
      </c>
    </row>
    <row r="11" spans="1:3" x14ac:dyDescent="0.25">
      <c r="A11" s="4" t="s">
        <v>1</v>
      </c>
      <c r="B11" s="5">
        <f t="shared" si="0"/>
        <v>0</v>
      </c>
      <c r="C11" s="5">
        <f t="shared" si="1"/>
        <v>1</v>
      </c>
    </row>
    <row r="12" spans="1:3" x14ac:dyDescent="0.25">
      <c r="A12" s="4" t="s">
        <v>1</v>
      </c>
      <c r="B12" s="5">
        <f t="shared" si="0"/>
        <v>0</v>
      </c>
      <c r="C12" s="5">
        <f t="shared" si="1"/>
        <v>1</v>
      </c>
    </row>
    <row r="13" spans="1:3" x14ac:dyDescent="0.25">
      <c r="A13" s="4" t="s">
        <v>1</v>
      </c>
      <c r="B13" s="5">
        <f t="shared" si="0"/>
        <v>0</v>
      </c>
      <c r="C13" s="5">
        <f t="shared" si="1"/>
        <v>1</v>
      </c>
    </row>
    <row r="14" spans="1:3" x14ac:dyDescent="0.25">
      <c r="A14" s="4" t="s">
        <v>1</v>
      </c>
      <c r="B14" s="5">
        <f t="shared" si="0"/>
        <v>0</v>
      </c>
      <c r="C14" s="5">
        <f t="shared" si="1"/>
        <v>1</v>
      </c>
    </row>
    <row r="15" spans="1:3" x14ac:dyDescent="0.25">
      <c r="A15" s="4" t="s">
        <v>2</v>
      </c>
      <c r="B15" s="5">
        <f t="shared" si="0"/>
        <v>0</v>
      </c>
      <c r="C15" s="5">
        <f t="shared" si="1"/>
        <v>0</v>
      </c>
    </row>
    <row r="16" spans="1:3" x14ac:dyDescent="0.25">
      <c r="A16" s="4" t="s">
        <v>2</v>
      </c>
      <c r="B16" s="5">
        <f t="shared" si="0"/>
        <v>0</v>
      </c>
      <c r="C16" s="5">
        <f t="shared" si="1"/>
        <v>0</v>
      </c>
    </row>
    <row r="17" spans="1:3" x14ac:dyDescent="0.25">
      <c r="A17" s="4" t="s">
        <v>2</v>
      </c>
      <c r="B17" s="5">
        <f t="shared" si="0"/>
        <v>0</v>
      </c>
      <c r="C17" s="5">
        <f t="shared" si="1"/>
        <v>0</v>
      </c>
    </row>
    <row r="18" spans="1:3" x14ac:dyDescent="0.25">
      <c r="A18" s="4" t="s">
        <v>2</v>
      </c>
      <c r="B18" s="5">
        <f t="shared" si="0"/>
        <v>0</v>
      </c>
      <c r="C18" s="5">
        <f t="shared" si="1"/>
        <v>0</v>
      </c>
    </row>
    <row r="19" spans="1:3" x14ac:dyDescent="0.25">
      <c r="A19" s="4" t="s">
        <v>2</v>
      </c>
      <c r="B19" s="5">
        <f t="shared" si="0"/>
        <v>0</v>
      </c>
      <c r="C19" s="5">
        <f t="shared" si="1"/>
        <v>0</v>
      </c>
    </row>
    <row r="20" spans="1:3" x14ac:dyDescent="0.25">
      <c r="A20" s="4" t="s">
        <v>2</v>
      </c>
      <c r="B20" s="5">
        <f t="shared" si="0"/>
        <v>0</v>
      </c>
      <c r="C20" s="5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D78E-3973-4325-9A81-4F3FF6089FCF}">
  <dimension ref="A1:I36"/>
  <sheetViews>
    <sheetView showGridLines="0" tabSelected="1" workbookViewId="0">
      <selection activeCell="I44" sqref="I44"/>
    </sheetView>
  </sheetViews>
  <sheetFormatPr defaultRowHeight="15" x14ac:dyDescent="0.25"/>
  <cols>
    <col min="1" max="1" width="4.42578125" customWidth="1"/>
    <col min="4" max="8" width="13.85546875" customWidth="1"/>
    <col min="9" max="9" width="19.140625" bestFit="1" customWidth="1"/>
  </cols>
  <sheetData>
    <row r="1" spans="1:9" x14ac:dyDescent="0.25">
      <c r="A1" s="7" t="s">
        <v>33</v>
      </c>
    </row>
    <row r="3" spans="1:9" x14ac:dyDescent="0.25">
      <c r="B3" s="1" t="s">
        <v>8</v>
      </c>
      <c r="C3" t="s">
        <v>16</v>
      </c>
    </row>
    <row r="4" spans="1:9" x14ac:dyDescent="0.25">
      <c r="B4" s="1" t="s">
        <v>6</v>
      </c>
      <c r="C4" t="s">
        <v>17</v>
      </c>
    </row>
    <row r="5" spans="1:9" x14ac:dyDescent="0.25">
      <c r="B5" s="2" t="s">
        <v>7</v>
      </c>
      <c r="C5" t="s">
        <v>18</v>
      </c>
    </row>
    <row r="6" spans="1:9" x14ac:dyDescent="0.25">
      <c r="B6" s="1" t="s">
        <v>10</v>
      </c>
      <c r="C6" t="s">
        <v>19</v>
      </c>
    </row>
    <row r="10" spans="1:9" x14ac:dyDescent="0.25">
      <c r="C10" t="s">
        <v>35</v>
      </c>
      <c r="D10" s="8" t="s">
        <v>9</v>
      </c>
    </row>
    <row r="12" spans="1:9" x14ac:dyDescent="0.25">
      <c r="D12" s="9" t="s">
        <v>11</v>
      </c>
      <c r="E12" s="9" t="s">
        <v>8</v>
      </c>
      <c r="F12" s="9" t="s">
        <v>6</v>
      </c>
      <c r="G12" s="9" t="s">
        <v>7</v>
      </c>
      <c r="H12" s="9" t="s">
        <v>10</v>
      </c>
      <c r="I12" s="9"/>
    </row>
    <row r="13" spans="1:9" x14ac:dyDescent="0.25">
      <c r="D13" s="9" t="s">
        <v>12</v>
      </c>
      <c r="E13" s="9">
        <v>-2322</v>
      </c>
      <c r="F13" s="9">
        <v>2445</v>
      </c>
      <c r="G13" s="9">
        <v>0.5171</v>
      </c>
      <c r="H13" s="9">
        <v>0.73219999999999996</v>
      </c>
      <c r="I13" s="9"/>
    </row>
    <row r="14" spans="1:9" x14ac:dyDescent="0.25">
      <c r="D14" s="9">
        <v>-2322</v>
      </c>
      <c r="E14" s="9">
        <v>-2322</v>
      </c>
      <c r="F14" s="9">
        <v>0</v>
      </c>
      <c r="G14" s="9">
        <v>0</v>
      </c>
      <c r="H14" s="9">
        <v>0</v>
      </c>
      <c r="I14" s="9" t="s">
        <v>13</v>
      </c>
    </row>
    <row r="15" spans="1:9" x14ac:dyDescent="0.25">
      <c r="D15" s="9">
        <f>F15+E15</f>
        <v>123</v>
      </c>
      <c r="E15" s="9">
        <v>-2322</v>
      </c>
      <c r="F15" s="9">
        <v>2445</v>
      </c>
      <c r="G15" s="9">
        <v>0</v>
      </c>
      <c r="H15" s="9">
        <v>0</v>
      </c>
      <c r="I15" s="9" t="s">
        <v>14</v>
      </c>
    </row>
    <row r="18" spans="1:9" x14ac:dyDescent="0.25">
      <c r="A18" s="7" t="s">
        <v>34</v>
      </c>
      <c r="D18" s="10" t="s">
        <v>6</v>
      </c>
      <c r="E18" s="10" t="s">
        <v>7</v>
      </c>
      <c r="F18" s="10" t="s">
        <v>10</v>
      </c>
    </row>
    <row r="19" spans="1:9" x14ac:dyDescent="0.25">
      <c r="A19" s="7"/>
      <c r="D19" s="10" t="s">
        <v>20</v>
      </c>
      <c r="E19" s="10" t="s">
        <v>22</v>
      </c>
      <c r="F19" s="10" t="s">
        <v>24</v>
      </c>
    </row>
    <row r="20" spans="1:9" x14ac:dyDescent="0.25">
      <c r="A20" s="7"/>
      <c r="D20" s="10" t="s">
        <v>21</v>
      </c>
      <c r="E20" s="11" t="s">
        <v>23</v>
      </c>
      <c r="F20" s="11"/>
    </row>
    <row r="23" spans="1:9" x14ac:dyDescent="0.25">
      <c r="C23" t="s">
        <v>35</v>
      </c>
      <c r="D23" s="8" t="s">
        <v>15</v>
      </c>
    </row>
    <row r="24" spans="1:9" x14ac:dyDescent="0.25">
      <c r="C24" t="s">
        <v>35</v>
      </c>
      <c r="D24" s="8" t="s">
        <v>31</v>
      </c>
    </row>
    <row r="26" spans="1:9" x14ac:dyDescent="0.25">
      <c r="C26" s="14"/>
      <c r="D26" s="10" t="s">
        <v>36</v>
      </c>
      <c r="E26" s="10">
        <v>500</v>
      </c>
      <c r="F26" s="10">
        <v>-50</v>
      </c>
      <c r="G26" s="10">
        <v>200</v>
      </c>
      <c r="H26" s="10">
        <v>-200</v>
      </c>
      <c r="I26" s="15"/>
    </row>
    <row r="27" spans="1:9" x14ac:dyDescent="0.25">
      <c r="C27" s="13"/>
      <c r="D27" s="12"/>
      <c r="E27" s="12"/>
      <c r="F27" s="12"/>
      <c r="G27" s="12"/>
      <c r="H27" s="12"/>
      <c r="I27" s="13"/>
    </row>
    <row r="28" spans="1:9" x14ac:dyDescent="0.25">
      <c r="C28" s="10"/>
      <c r="D28" s="10" t="s">
        <v>32</v>
      </c>
      <c r="E28" s="10" t="s">
        <v>8</v>
      </c>
      <c r="F28" s="10" t="s">
        <v>6</v>
      </c>
      <c r="G28" s="10" t="s">
        <v>7</v>
      </c>
      <c r="H28" s="10" t="s">
        <v>10</v>
      </c>
      <c r="I28" s="10"/>
    </row>
    <row r="29" spans="1:9" x14ac:dyDescent="0.25">
      <c r="C29" s="10"/>
      <c r="D29" s="10">
        <f>E$26+F29*F$26+G29*G$26+H29*H$26</f>
        <v>500</v>
      </c>
      <c r="E29" s="10">
        <v>1</v>
      </c>
      <c r="F29" s="10">
        <v>0</v>
      </c>
      <c r="G29" s="10">
        <v>0</v>
      </c>
      <c r="H29" s="10">
        <v>0</v>
      </c>
      <c r="I29" s="10" t="s">
        <v>25</v>
      </c>
    </row>
    <row r="30" spans="1:9" x14ac:dyDescent="0.25">
      <c r="C30" s="10">
        <f>D30-$D$29</f>
        <v>-50</v>
      </c>
      <c r="D30" s="10">
        <f>E$26+F30*F$26+G30*G$26+H30*H$26</f>
        <v>450</v>
      </c>
      <c r="E30" s="10">
        <v>1</v>
      </c>
      <c r="F30" s="10">
        <v>1</v>
      </c>
      <c r="G30" s="10">
        <v>0</v>
      </c>
      <c r="H30" s="10">
        <v>0</v>
      </c>
      <c r="I30" s="10" t="s">
        <v>26</v>
      </c>
    </row>
    <row r="31" spans="1:9" x14ac:dyDescent="0.25">
      <c r="C31" s="10">
        <f>D31-$D$29</f>
        <v>200</v>
      </c>
      <c r="D31" s="10">
        <f>E$26+F31*F$26+G31*G$26+H31*H$26</f>
        <v>700</v>
      </c>
      <c r="E31" s="10">
        <v>1</v>
      </c>
      <c r="F31" s="10">
        <v>0</v>
      </c>
      <c r="G31" s="10">
        <v>1</v>
      </c>
      <c r="H31" s="10">
        <v>0</v>
      </c>
      <c r="I31" s="10" t="s">
        <v>27</v>
      </c>
    </row>
    <row r="32" spans="1:9" x14ac:dyDescent="0.25">
      <c r="C32" s="10">
        <f>D32-$D$29</f>
        <v>-250</v>
      </c>
      <c r="D32" s="10">
        <f>E$26+F32*F$26+G32*G$26+H32*H$26</f>
        <v>250</v>
      </c>
      <c r="E32" s="10">
        <v>1</v>
      </c>
      <c r="F32" s="10">
        <v>1</v>
      </c>
      <c r="G32" s="10">
        <v>0</v>
      </c>
      <c r="H32" s="10">
        <v>1</v>
      </c>
      <c r="I32" s="10" t="s">
        <v>28</v>
      </c>
    </row>
    <row r="33" spans="3:9" x14ac:dyDescent="0.25">
      <c r="C33" s="10">
        <f>D33-$D$29</f>
        <v>-200</v>
      </c>
      <c r="D33" s="10">
        <f>E$26+F33*F$26+G33*G$26+H33*H$26</f>
        <v>300</v>
      </c>
      <c r="E33" s="10">
        <v>1</v>
      </c>
      <c r="F33" s="10">
        <v>0</v>
      </c>
      <c r="G33" s="10">
        <v>0</v>
      </c>
      <c r="H33" s="10">
        <v>1</v>
      </c>
      <c r="I33" s="10" t="s">
        <v>29</v>
      </c>
    </row>
    <row r="34" spans="3:9" x14ac:dyDescent="0.25">
      <c r="C34" s="10">
        <f>D34-$D$29</f>
        <v>150</v>
      </c>
      <c r="D34" s="10">
        <f>E$26+F34*F$26+G34*G$26+H34*H$26</f>
        <v>650</v>
      </c>
      <c r="E34" s="10">
        <v>1</v>
      </c>
      <c r="F34" s="10">
        <v>1</v>
      </c>
      <c r="G34" s="10">
        <v>1</v>
      </c>
      <c r="H34" s="10">
        <v>0</v>
      </c>
      <c r="I34" s="10" t="s">
        <v>30</v>
      </c>
    </row>
    <row r="36" spans="3:9" x14ac:dyDescent="0.25">
      <c r="D36" s="6"/>
    </row>
  </sheetData>
  <mergeCells count="1">
    <mergeCell ref="E20:F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Criação Dummies</vt:lpstr>
      <vt:lpstr>Interpretação Modelo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stephan hsu</cp:lastModifiedBy>
  <dcterms:created xsi:type="dcterms:W3CDTF">2020-05-16T20:18:56Z</dcterms:created>
  <dcterms:modified xsi:type="dcterms:W3CDTF">2020-09-18T00:23:17Z</dcterms:modified>
</cp:coreProperties>
</file>