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5355" activeTab="3"/>
  </bookViews>
  <sheets>
    <sheet name="Encoder" sheetId="1" r:id="rId1"/>
    <sheet name="memmap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50" i="2" l="1"/>
  <c r="B49" i="2"/>
  <c r="B46" i="2"/>
  <c r="B45" i="2"/>
  <c r="D38" i="2"/>
  <c r="E14" i="1"/>
  <c r="E12" i="1" l="1"/>
  <c r="J15" i="2"/>
  <c r="L15" i="2" s="1"/>
  <c r="E10" i="1"/>
  <c r="E8" i="1"/>
  <c r="E6" i="1"/>
  <c r="E3" i="1"/>
  <c r="E4" i="1"/>
</calcChain>
</file>

<file path=xl/sharedStrings.xml><?xml version="1.0" encoding="utf-8"?>
<sst xmlns="http://schemas.openxmlformats.org/spreadsheetml/2006/main" count="418" uniqueCount="128">
  <si>
    <t>60 mm</t>
  </si>
  <si>
    <t>snelheid</t>
  </si>
  <si>
    <t>1km/h</t>
  </si>
  <si>
    <t>m/s</t>
  </si>
  <si>
    <t>wiel diameter</t>
  </si>
  <si>
    <t>omtrek</t>
  </si>
  <si>
    <t>m</t>
  </si>
  <si>
    <t>omwentelingen</t>
  </si>
  <si>
    <t>omw/s</t>
  </si>
  <si>
    <t>encoder:</t>
  </si>
  <si>
    <t>1000 state changes/3 omw</t>
  </si>
  <si>
    <t>changes/omw</t>
  </si>
  <si>
    <t>changes/s</t>
  </si>
  <si>
    <t>Name</t>
  </si>
  <si>
    <t>TR1DIR</t>
  </si>
  <si>
    <t>TR1DC</t>
  </si>
  <si>
    <t>TR2DIR</t>
  </si>
  <si>
    <t>TR2DC</t>
  </si>
  <si>
    <t>CORNER</t>
  </si>
  <si>
    <t>LINE</t>
  </si>
  <si>
    <t>r</t>
  </si>
  <si>
    <t>Read/Write from/to Rover</t>
  </si>
  <si>
    <t>Size (byte)</t>
  </si>
  <si>
    <t>Handle encoder interrupts</t>
  </si>
  <si>
    <t>Loop</t>
  </si>
  <si>
    <t>set pwm</t>
  </si>
  <si>
    <t>set dir</t>
  </si>
  <si>
    <t>read corner</t>
  </si>
  <si>
    <t>read line</t>
  </si>
  <si>
    <t>read corner ambient</t>
  </si>
  <si>
    <t>4*100us</t>
  </si>
  <si>
    <t>read line ambient</t>
  </si>
  <si>
    <t>100us</t>
  </si>
  <si>
    <t>turn on light</t>
  </si>
  <si>
    <t xml:space="preserve">delay </t>
  </si>
  <si>
    <t>50us</t>
  </si>
  <si>
    <t>8*100us</t>
  </si>
  <si>
    <t>ms</t>
  </si>
  <si>
    <t>Hz</t>
  </si>
  <si>
    <t>ms/change</t>
  </si>
  <si>
    <t>Handle pi comm (spi or i2c)</t>
  </si>
  <si>
    <t>i2c speed 100Khz (bit)</t>
  </si>
  <si>
    <t>10 kHz byte</t>
  </si>
  <si>
    <t>10 bytes / ms</t>
  </si>
  <si>
    <t>rw</t>
  </si>
  <si>
    <t>TR1POS</t>
  </si>
  <si>
    <t>TR2POS</t>
  </si>
  <si>
    <t>AMBOFFSET</t>
  </si>
  <si>
    <t>AMB1</t>
  </si>
  <si>
    <t>AMB2</t>
  </si>
  <si>
    <t>AMB3</t>
  </si>
  <si>
    <t>AMB4</t>
  </si>
  <si>
    <t>AMB5</t>
  </si>
  <si>
    <t>AMB6</t>
  </si>
  <si>
    <t>AMB7</t>
  </si>
  <si>
    <t>AMB8</t>
  </si>
  <si>
    <t>AMB9</t>
  </si>
  <si>
    <t>AMB10</t>
  </si>
  <si>
    <t>AMB11</t>
  </si>
  <si>
    <t>AMB12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</si>
  <si>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</si>
  <si>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</si>
  <si>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</si>
  <si>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</si>
  <si>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</si>
  <si>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</si>
  <si>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</si>
  <si>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</si>
  <si>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</si>
  <si>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</si>
  <si>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</si>
  <si>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</si>
  <si>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m/change</t>
  </si>
  <si>
    <t>spi speed 4 Mhz (maybe 8Mhz)</t>
  </si>
  <si>
    <t>bits/s</t>
  </si>
  <si>
    <t>bytes/s</t>
  </si>
  <si>
    <t>bytes/ms</t>
  </si>
  <si>
    <t>ms for full map transfer</t>
  </si>
  <si>
    <t>map transfers / second</t>
  </si>
  <si>
    <t>Testprograms</t>
  </si>
  <si>
    <t>PI en MEGA SPI communicatie</t>
  </si>
  <si>
    <t>MEGA encoder test</t>
  </si>
  <si>
    <t>MEGA ambient test</t>
  </si>
  <si>
    <t>bool</t>
  </si>
  <si>
    <t>byte</t>
  </si>
  <si>
    <t>long</t>
  </si>
  <si>
    <t>short</t>
  </si>
  <si>
    <t xml:space="preserve">#define </t>
  </si>
  <si>
    <t>REG_</t>
  </si>
  <si>
    <t>(0x</t>
  </si>
  <si>
    <t>)</t>
  </si>
  <si>
    <t>#define</t>
  </si>
  <si>
    <t>REG_MICROS</t>
  </si>
  <si>
    <t>REG_MILLIS</t>
  </si>
  <si>
    <t>REG_LEFTDIR</t>
  </si>
  <si>
    <t>REG_LEFTDC</t>
  </si>
  <si>
    <t>REG_RIGHTDIR</t>
  </si>
  <si>
    <t>REG_RIGHTDC</t>
  </si>
  <si>
    <t>REG_COLLISION</t>
  </si>
  <si>
    <t>REG_LINE</t>
  </si>
  <si>
    <t>REG_LEFTPOS</t>
  </si>
  <si>
    <t>REG_RIGHTPOS</t>
  </si>
  <si>
    <t>REG_AMBOFFSET</t>
  </si>
  <si>
    <t>REG_AMB_COL_NE</t>
  </si>
  <si>
    <t>REG_AMB_COL_SE</t>
  </si>
  <si>
    <t>REG_AMB_COL_SW</t>
  </si>
  <si>
    <t>REG_AMB_COL_NW</t>
  </si>
  <si>
    <t>REG_AMB_LINE_NE</t>
  </si>
  <si>
    <t>REG_AMB_LINE_EN</t>
  </si>
  <si>
    <t>REG_AMB_LINE_ES</t>
  </si>
  <si>
    <t>REG_AMB_LINE_SE</t>
  </si>
  <si>
    <t>REG_AMB_LINE_SW</t>
  </si>
  <si>
    <t>REG_AMB_LINE_WS</t>
  </si>
  <si>
    <t>REG_AMB_LINE_WN</t>
  </si>
  <si>
    <t>REG_AMB_LINE_NW</t>
  </si>
  <si>
    <t>REG_IR_COL_NE</t>
  </si>
  <si>
    <t>REG_IR_COL_SE</t>
  </si>
  <si>
    <t>REG_IR_COL_SW</t>
  </si>
  <si>
    <t>REG_IR_COL_NW</t>
  </si>
  <si>
    <t>REG_IR_LINE_NE</t>
  </si>
  <si>
    <t>REG_IR_LINE_EN</t>
  </si>
  <si>
    <t>REG_IR_LINE_ES</t>
  </si>
  <si>
    <t>REG_IR_LINE_SE</t>
  </si>
  <si>
    <t>REG_IR_LINE_SW</t>
  </si>
  <si>
    <t>REG_IR_LINE_WS</t>
  </si>
  <si>
    <t>REG_IR_LINE_WN</t>
  </si>
  <si>
    <t>REG_IR_LINE_NW</t>
  </si>
  <si>
    <t>REG_MAX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</si>
</sst>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H19" sqref="H19"/>
    </sheetView>
  </sheetViews>
  <sheetFormatPr defaultRowHeight="15" x14ac:dyDescent="0.25"/>
  <sheetData>
    <row r="3" spans="1:6" x14ac:dyDescent="0.25">
      <c r="A3" t="s">
        <v>4</v>
      </c>
      <c r="C3" t="s">
        <v>0</v>
      </c>
      <c r="D3" t="s">
        <v>5</v>
      </c>
      <c r="E3">
        <f>PI()*60/1000</f>
        <v>0.18849555921538758</v>
      </c>
      <c r="F3" t="s">
        <v>6</v>
      </c>
    </row>
    <row r="4" spans="1:6" x14ac:dyDescent="0.25">
      <c r="A4" t="s">
        <v>1</v>
      </c>
      <c r="C4" t="s">
        <v>2</v>
      </c>
      <c r="E4">
        <f>1000/(60*60)</f>
        <v>0.27777777777777779</v>
      </c>
      <c r="F4" t="s">
        <v>3</v>
      </c>
    </row>
    <row r="6" spans="1:6" x14ac:dyDescent="0.25">
      <c r="A6" t="s">
        <v>7</v>
      </c>
      <c r="E6">
        <f>E4/E3</f>
        <v>1.4736568804805126</v>
      </c>
      <c r="F6" t="s">
        <v>8</v>
      </c>
    </row>
    <row r="8" spans="1:6" x14ac:dyDescent="0.25">
      <c r="A8" t="s">
        <v>9</v>
      </c>
      <c r="B8" t="s">
        <v>10</v>
      </c>
      <c r="E8">
        <f>1000/3</f>
        <v>333.33333333333331</v>
      </c>
      <c r="F8" t="s">
        <v>11</v>
      </c>
    </row>
    <row r="10" spans="1:6" x14ac:dyDescent="0.25">
      <c r="E10">
        <f>E8*E6</f>
        <v>491.21896016017081</v>
      </c>
      <c r="F10" t="s">
        <v>12</v>
      </c>
    </row>
    <row r="12" spans="1:6" x14ac:dyDescent="0.25">
      <c r="E12">
        <f>1000/E10</f>
        <v>2.0357520395261859</v>
      </c>
      <c r="F12" t="s">
        <v>39</v>
      </c>
    </row>
    <row r="14" spans="1:6" x14ac:dyDescent="0.25">
      <c r="E14">
        <f>E3/1000</f>
        <v>1.8849555921538757E-4</v>
      </c>
      <c r="F1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"/>
  <sheetViews>
    <sheetView topLeftCell="B10" workbookViewId="0">
      <selection activeCell="S21" sqref="S21"/>
    </sheetView>
  </sheetViews>
  <sheetFormatPr defaultRowHeight="15" x14ac:dyDescent="0.25"/>
  <cols>
    <col min="3" max="3" width="24.7109375" bestFit="1" customWidth="1"/>
    <col min="8" max="8" width="24.7109375" bestFit="1" customWidth="1"/>
    <col min="18" max="18" width="13.42578125" customWidth="1"/>
    <col min="24" max="24" width="3.7109375" bestFit="1" customWidth="1"/>
    <col min="25" max="25" width="3" bestFit="1" customWidth="1"/>
  </cols>
  <sheetData>
    <row r="1" spans="2:26" x14ac:dyDescent="0.25">
      <c r="B1" t="s">
        <v>13</v>
      </c>
      <c r="C1" t="s">
        <v>21</v>
      </c>
      <c r="D1" t="s">
        <v>22</v>
      </c>
      <c r="H1" t="s">
        <v>23</v>
      </c>
      <c r="I1">
        <v>4</v>
      </c>
    </row>
    <row r="2" spans="2:26" x14ac:dyDescent="0.25">
      <c r="B2" t="s">
        <v>14</v>
      </c>
      <c r="C2" t="s">
        <v>44</v>
      </c>
      <c r="D2">
        <v>1</v>
      </c>
      <c r="H2" t="s">
        <v>40</v>
      </c>
      <c r="Q2" t="s">
        <v>83</v>
      </c>
      <c r="R2" t="s">
        <v>14</v>
      </c>
      <c r="U2" t="s">
        <v>87</v>
      </c>
      <c r="V2" t="s">
        <v>88</v>
      </c>
      <c r="W2" t="s">
        <v>14</v>
      </c>
      <c r="X2" t="s">
        <v>89</v>
      </c>
      <c r="Y2">
        <v>0</v>
      </c>
      <c r="Z2" t="s">
        <v>90</v>
      </c>
    </row>
    <row r="3" spans="2:26" x14ac:dyDescent="0.25">
      <c r="B3" t="s">
        <v>15</v>
      </c>
      <c r="C3" t="s">
        <v>44</v>
      </c>
      <c r="D3">
        <v>1</v>
      </c>
      <c r="G3" t="s">
        <v>24</v>
      </c>
      <c r="Q3" t="s">
        <v>84</v>
      </c>
      <c r="R3" t="s">
        <v>15</v>
      </c>
      <c r="U3" t="s">
        <v>87</v>
      </c>
      <c r="V3" t="s">
        <v>88</v>
      </c>
      <c r="W3" t="s">
        <v>15</v>
      </c>
      <c r="X3" t="s">
        <v>89</v>
      </c>
      <c r="Y3">
        <v>1</v>
      </c>
      <c r="Z3" t="s">
        <v>90</v>
      </c>
    </row>
    <row r="4" spans="2:26" x14ac:dyDescent="0.25">
      <c r="B4" t="s">
        <v>16</v>
      </c>
      <c r="C4" t="s">
        <v>44</v>
      </c>
      <c r="D4">
        <v>1</v>
      </c>
      <c r="H4" t="s">
        <v>25</v>
      </c>
      <c r="Q4" t="s">
        <v>83</v>
      </c>
      <c r="R4" t="s">
        <v>16</v>
      </c>
      <c r="U4" t="s">
        <v>87</v>
      </c>
      <c r="V4" t="s">
        <v>88</v>
      </c>
      <c r="W4" t="s">
        <v>16</v>
      </c>
      <c r="X4" t="s">
        <v>89</v>
      </c>
      <c r="Y4">
        <v>2</v>
      </c>
      <c r="Z4" t="s">
        <v>90</v>
      </c>
    </row>
    <row r="5" spans="2:26" x14ac:dyDescent="0.25">
      <c r="B5" t="s">
        <v>17</v>
      </c>
      <c r="C5" t="s">
        <v>44</v>
      </c>
      <c r="D5">
        <v>1</v>
      </c>
      <c r="H5" t="s">
        <v>26</v>
      </c>
      <c r="Q5" t="s">
        <v>84</v>
      </c>
      <c r="R5" t="s">
        <v>17</v>
      </c>
      <c r="U5" t="s">
        <v>87</v>
      </c>
      <c r="V5" t="s">
        <v>88</v>
      </c>
      <c r="W5" t="s">
        <v>17</v>
      </c>
      <c r="X5" t="s">
        <v>89</v>
      </c>
      <c r="Y5">
        <v>3</v>
      </c>
      <c r="Z5" t="s">
        <v>90</v>
      </c>
    </row>
    <row r="6" spans="2:26" x14ac:dyDescent="0.25">
      <c r="B6" t="s">
        <v>18</v>
      </c>
      <c r="C6" t="s">
        <v>20</v>
      </c>
      <c r="D6">
        <v>1</v>
      </c>
      <c r="H6" t="s">
        <v>29</v>
      </c>
      <c r="I6" t="s">
        <v>30</v>
      </c>
      <c r="J6">
        <v>400</v>
      </c>
      <c r="Q6" t="s">
        <v>84</v>
      </c>
      <c r="R6" t="s">
        <v>18</v>
      </c>
      <c r="U6" t="s">
        <v>87</v>
      </c>
      <c r="V6" t="s">
        <v>88</v>
      </c>
      <c r="W6" t="s">
        <v>18</v>
      </c>
      <c r="X6" t="s">
        <v>89</v>
      </c>
      <c r="Y6">
        <v>4</v>
      </c>
      <c r="Z6" t="s">
        <v>90</v>
      </c>
    </row>
    <row r="7" spans="2:26" x14ac:dyDescent="0.25">
      <c r="B7" t="s">
        <v>19</v>
      </c>
      <c r="C7" t="s">
        <v>20</v>
      </c>
      <c r="D7">
        <v>1</v>
      </c>
      <c r="H7" t="s">
        <v>31</v>
      </c>
      <c r="I7" t="s">
        <v>32</v>
      </c>
      <c r="J7">
        <v>100</v>
      </c>
      <c r="Q7" t="s">
        <v>84</v>
      </c>
      <c r="R7" t="s">
        <v>19</v>
      </c>
      <c r="U7" t="s">
        <v>87</v>
      </c>
      <c r="V7" t="s">
        <v>88</v>
      </c>
      <c r="W7" t="s">
        <v>19</v>
      </c>
      <c r="X7" t="s">
        <v>89</v>
      </c>
      <c r="Y7">
        <v>5</v>
      </c>
      <c r="Z7" t="s">
        <v>90</v>
      </c>
    </row>
    <row r="8" spans="2:26" x14ac:dyDescent="0.25">
      <c r="B8" t="s">
        <v>45</v>
      </c>
      <c r="C8" t="s">
        <v>20</v>
      </c>
      <c r="D8">
        <v>4</v>
      </c>
      <c r="H8" t="s">
        <v>33</v>
      </c>
      <c r="Q8" t="s">
        <v>85</v>
      </c>
      <c r="R8" t="s">
        <v>45</v>
      </c>
      <c r="U8" t="s">
        <v>87</v>
      </c>
      <c r="V8" t="s">
        <v>88</v>
      </c>
      <c r="W8" t="s">
        <v>45</v>
      </c>
      <c r="X8" t="s">
        <v>89</v>
      </c>
      <c r="Y8">
        <v>6</v>
      </c>
      <c r="Z8" t="s">
        <v>90</v>
      </c>
    </row>
    <row r="9" spans="2:26" x14ac:dyDescent="0.25">
      <c r="B9" t="s">
        <v>46</v>
      </c>
      <c r="C9" t="s">
        <v>20</v>
      </c>
      <c r="D9">
        <v>4</v>
      </c>
      <c r="H9" t="s">
        <v>34</v>
      </c>
      <c r="I9" t="s">
        <v>35</v>
      </c>
      <c r="J9">
        <v>50</v>
      </c>
      <c r="Q9" t="s">
        <v>85</v>
      </c>
      <c r="R9" t="s">
        <v>46</v>
      </c>
      <c r="U9" t="s">
        <v>87</v>
      </c>
      <c r="V9" t="s">
        <v>88</v>
      </c>
      <c r="W9" t="s">
        <v>46</v>
      </c>
      <c r="X9" t="s">
        <v>89</v>
      </c>
      <c r="Y9">
        <v>7</v>
      </c>
      <c r="Z9" t="s">
        <v>90</v>
      </c>
    </row>
    <row r="10" spans="2:26" x14ac:dyDescent="0.25">
      <c r="B10" t="s">
        <v>47</v>
      </c>
      <c r="C10" t="s">
        <v>44</v>
      </c>
      <c r="D10">
        <v>2</v>
      </c>
      <c r="H10" t="s">
        <v>27</v>
      </c>
      <c r="I10" t="s">
        <v>30</v>
      </c>
      <c r="J10">
        <v>400</v>
      </c>
      <c r="Q10" t="s">
        <v>86</v>
      </c>
      <c r="R10" t="s">
        <v>47</v>
      </c>
      <c r="U10" t="s">
        <v>87</v>
      </c>
      <c r="V10" t="s">
        <v>88</v>
      </c>
      <c r="W10" t="s">
        <v>47</v>
      </c>
      <c r="X10" t="s">
        <v>89</v>
      </c>
      <c r="Y10">
        <v>8</v>
      </c>
      <c r="Z10" t="s">
        <v>90</v>
      </c>
    </row>
    <row r="11" spans="2:26" x14ac:dyDescent="0.25">
      <c r="B11" t="s">
        <v>48</v>
      </c>
      <c r="C11" t="s">
        <v>20</v>
      </c>
      <c r="D11">
        <v>2</v>
      </c>
      <c r="H11" t="s">
        <v>28</v>
      </c>
      <c r="I11" t="s">
        <v>36</v>
      </c>
      <c r="J11">
        <v>800</v>
      </c>
      <c r="Q11" t="s">
        <v>86</v>
      </c>
      <c r="R11" t="s">
        <v>48</v>
      </c>
      <c r="U11" t="s">
        <v>87</v>
      </c>
      <c r="V11" t="s">
        <v>88</v>
      </c>
      <c r="W11" t="s">
        <v>48</v>
      </c>
      <c r="X11" t="s">
        <v>89</v>
      </c>
      <c r="Y11">
        <v>9</v>
      </c>
      <c r="Z11" t="s">
        <v>90</v>
      </c>
    </row>
    <row r="12" spans="2:26" x14ac:dyDescent="0.25">
      <c r="B12" t="s">
        <v>49</v>
      </c>
      <c r="C12" t="s">
        <v>20</v>
      </c>
      <c r="D12">
        <v>2</v>
      </c>
      <c r="Q12" t="s">
        <v>86</v>
      </c>
      <c r="R12" t="s">
        <v>49</v>
      </c>
      <c r="U12" t="s">
        <v>87</v>
      </c>
      <c r="V12" t="s">
        <v>88</v>
      </c>
      <c r="W12" t="s">
        <v>49</v>
      </c>
      <c r="X12" t="s">
        <v>89</v>
      </c>
      <c r="Y12">
        <v>10</v>
      </c>
      <c r="Z12" t="s">
        <v>90</v>
      </c>
    </row>
    <row r="13" spans="2:26" x14ac:dyDescent="0.25">
      <c r="B13" t="s">
        <v>50</v>
      </c>
      <c r="C13" t="s">
        <v>20</v>
      </c>
      <c r="D13">
        <v>2</v>
      </c>
      <c r="Q13" t="s">
        <v>86</v>
      </c>
      <c r="R13" t="s">
        <v>50</v>
      </c>
      <c r="U13" t="s">
        <v>87</v>
      </c>
      <c r="V13" t="s">
        <v>88</v>
      </c>
      <c r="W13" t="s">
        <v>50</v>
      </c>
      <c r="X13" t="s">
        <v>89</v>
      </c>
      <c r="Y13">
        <v>11</v>
      </c>
      <c r="Z13" t="s">
        <v>90</v>
      </c>
    </row>
    <row r="14" spans="2:26" x14ac:dyDescent="0.25">
      <c r="B14" t="s">
        <v>51</v>
      </c>
      <c r="C14" t="s">
        <v>20</v>
      </c>
      <c r="D14">
        <v>2</v>
      </c>
      <c r="Q14" t="s">
        <v>86</v>
      </c>
      <c r="R14" t="s">
        <v>51</v>
      </c>
      <c r="U14" t="s">
        <v>87</v>
      </c>
      <c r="V14" t="s">
        <v>88</v>
      </c>
      <c r="W14" t="s">
        <v>51</v>
      </c>
      <c r="X14" t="s">
        <v>89</v>
      </c>
      <c r="Y14">
        <v>12</v>
      </c>
      <c r="Z14" t="s">
        <v>90</v>
      </c>
    </row>
    <row r="15" spans="2:26" x14ac:dyDescent="0.25">
      <c r="B15" t="s">
        <v>52</v>
      </c>
      <c r="C15" t="s">
        <v>20</v>
      </c>
      <c r="D15">
        <v>2</v>
      </c>
      <c r="J15">
        <f>SUM(J4:J11)/1000</f>
        <v>1.75</v>
      </c>
      <c r="K15" t="s">
        <v>37</v>
      </c>
      <c r="L15">
        <f>1000/J15</f>
        <v>571.42857142857144</v>
      </c>
      <c r="M15" t="s">
        <v>38</v>
      </c>
      <c r="Q15" t="s">
        <v>86</v>
      </c>
      <c r="R15" t="s">
        <v>52</v>
      </c>
      <c r="U15" t="s">
        <v>87</v>
      </c>
      <c r="V15" t="s">
        <v>88</v>
      </c>
      <c r="W15" t="s">
        <v>52</v>
      </c>
      <c r="X15" t="s">
        <v>89</v>
      </c>
      <c r="Y15">
        <v>13</v>
      </c>
      <c r="Z15" t="s">
        <v>90</v>
      </c>
    </row>
    <row r="16" spans="2:26" x14ac:dyDescent="0.25">
      <c r="B16" t="s">
        <v>53</v>
      </c>
      <c r="C16" t="s">
        <v>20</v>
      </c>
      <c r="D16">
        <v>2</v>
      </c>
      <c r="Q16" t="s">
        <v>86</v>
      </c>
      <c r="R16" t="s">
        <v>53</v>
      </c>
      <c r="U16" t="s">
        <v>87</v>
      </c>
      <c r="V16" t="s">
        <v>88</v>
      </c>
      <c r="W16" t="s">
        <v>53</v>
      </c>
      <c r="X16" t="s">
        <v>89</v>
      </c>
      <c r="Y16">
        <v>14</v>
      </c>
      <c r="Z16" t="s">
        <v>90</v>
      </c>
    </row>
    <row r="17" spans="2:26" x14ac:dyDescent="0.25">
      <c r="B17" t="s">
        <v>54</v>
      </c>
      <c r="C17" t="s">
        <v>20</v>
      </c>
      <c r="D17">
        <v>2</v>
      </c>
      <c r="Q17" t="s">
        <v>86</v>
      </c>
      <c r="R17" t="s">
        <v>54</v>
      </c>
      <c r="U17" t="s">
        <v>87</v>
      </c>
      <c r="V17" t="s">
        <v>88</v>
      </c>
      <c r="W17" t="s">
        <v>54</v>
      </c>
      <c r="X17" t="s">
        <v>89</v>
      </c>
      <c r="Y17">
        <v>15</v>
      </c>
      <c r="Z17" t="s">
        <v>90</v>
      </c>
    </row>
    <row r="18" spans="2:26" x14ac:dyDescent="0.25">
      <c r="B18" t="s">
        <v>55</v>
      </c>
      <c r="C18" t="s">
        <v>20</v>
      </c>
      <c r="D18">
        <v>2</v>
      </c>
      <c r="Q18" t="s">
        <v>86</v>
      </c>
      <c r="R18" t="s">
        <v>55</v>
      </c>
      <c r="U18" t="s">
        <v>87</v>
      </c>
      <c r="V18" t="s">
        <v>88</v>
      </c>
      <c r="W18" t="s">
        <v>55</v>
      </c>
      <c r="X18" t="s">
        <v>89</v>
      </c>
      <c r="Y18">
        <v>16</v>
      </c>
      <c r="Z18" t="s">
        <v>90</v>
      </c>
    </row>
    <row r="19" spans="2:26" x14ac:dyDescent="0.25">
      <c r="B19" t="s">
        <v>56</v>
      </c>
      <c r="C19" t="s">
        <v>20</v>
      </c>
      <c r="D19">
        <v>2</v>
      </c>
      <c r="Q19" t="s">
        <v>86</v>
      </c>
      <c r="R19" t="s">
        <v>56</v>
      </c>
      <c r="U19" t="s">
        <v>87</v>
      </c>
      <c r="V19" t="s">
        <v>88</v>
      </c>
      <c r="W19" t="s">
        <v>56</v>
      </c>
      <c r="X19" t="s">
        <v>89</v>
      </c>
      <c r="Y19">
        <v>17</v>
      </c>
      <c r="Z19" t="s">
        <v>90</v>
      </c>
    </row>
    <row r="20" spans="2:26" x14ac:dyDescent="0.25">
      <c r="B20" t="s">
        <v>57</v>
      </c>
      <c r="C20" t="s">
        <v>20</v>
      </c>
      <c r="D20">
        <v>2</v>
      </c>
      <c r="Q20" t="s">
        <v>86</v>
      </c>
      <c r="R20" t="s">
        <v>57</v>
      </c>
      <c r="U20" t="s">
        <v>87</v>
      </c>
      <c r="V20" t="s">
        <v>88</v>
      </c>
      <c r="W20" t="s">
        <v>57</v>
      </c>
      <c r="X20" t="s">
        <v>89</v>
      </c>
      <c r="Y20">
        <v>18</v>
      </c>
      <c r="Z20" t="s">
        <v>90</v>
      </c>
    </row>
    <row r="21" spans="2:26" x14ac:dyDescent="0.25">
      <c r="B21" t="s">
        <v>58</v>
      </c>
      <c r="C21" t="s">
        <v>20</v>
      </c>
      <c r="D21">
        <v>2</v>
      </c>
      <c r="Q21" t="s">
        <v>86</v>
      </c>
      <c r="R21" t="s">
        <v>58</v>
      </c>
      <c r="U21" t="s">
        <v>87</v>
      </c>
      <c r="V21" t="s">
        <v>88</v>
      </c>
      <c r="W21" t="s">
        <v>58</v>
      </c>
      <c r="X21" t="s">
        <v>89</v>
      </c>
      <c r="Y21">
        <v>19</v>
      </c>
      <c r="Z21" t="s">
        <v>90</v>
      </c>
    </row>
    <row r="22" spans="2:26" x14ac:dyDescent="0.25">
      <c r="B22" t="s">
        <v>59</v>
      </c>
      <c r="C22" t="s">
        <v>20</v>
      </c>
      <c r="D22">
        <v>2</v>
      </c>
      <c r="Q22" t="s">
        <v>86</v>
      </c>
      <c r="R22" t="s">
        <v>59</v>
      </c>
      <c r="U22" t="s">
        <v>87</v>
      </c>
      <c r="V22" t="s">
        <v>88</v>
      </c>
      <c r="W22" t="s">
        <v>59</v>
      </c>
      <c r="X22" t="s">
        <v>89</v>
      </c>
      <c r="Y22">
        <v>20</v>
      </c>
      <c r="Z22" t="s">
        <v>90</v>
      </c>
    </row>
    <row r="23" spans="2:26" x14ac:dyDescent="0.25">
      <c r="B23" t="s">
        <v>60</v>
      </c>
      <c r="C23" t="s">
        <v>20</v>
      </c>
      <c r="D23">
        <v>2</v>
      </c>
      <c r="Q23" t="s">
        <v>86</v>
      </c>
      <c r="R23" t="s">
        <v>60</v>
      </c>
      <c r="U23" t="s">
        <v>87</v>
      </c>
      <c r="V23" t="s">
        <v>88</v>
      </c>
      <c r="W23" t="s">
        <v>60</v>
      </c>
      <c r="X23" t="s">
        <v>89</v>
      </c>
      <c r="Y23">
        <v>21</v>
      </c>
      <c r="Z23" t="s">
        <v>90</v>
      </c>
    </row>
    <row r="24" spans="2:26" x14ac:dyDescent="0.25">
      <c r="B24" t="s">
        <v>61</v>
      </c>
      <c r="C24" t="s">
        <v>20</v>
      </c>
      <c r="D24">
        <v>2</v>
      </c>
      <c r="Q24" t="s">
        <v>86</v>
      </c>
      <c r="R24" t="s">
        <v>61</v>
      </c>
      <c r="U24" t="s">
        <v>87</v>
      </c>
      <c r="V24" t="s">
        <v>88</v>
      </c>
      <c r="W24" t="s">
        <v>61</v>
      </c>
      <c r="X24" t="s">
        <v>89</v>
      </c>
      <c r="Y24">
        <v>22</v>
      </c>
      <c r="Z24" t="s">
        <v>90</v>
      </c>
    </row>
    <row r="25" spans="2:26" x14ac:dyDescent="0.25">
      <c r="B25" t="s">
        <v>62</v>
      </c>
      <c r="C25" t="s">
        <v>20</v>
      </c>
      <c r="D25">
        <v>2</v>
      </c>
      <c r="Q25" t="s">
        <v>86</v>
      </c>
      <c r="R25" t="s">
        <v>62</v>
      </c>
      <c r="U25" t="s">
        <v>87</v>
      </c>
      <c r="V25" t="s">
        <v>88</v>
      </c>
      <c r="W25" t="s">
        <v>62</v>
      </c>
      <c r="X25" t="s">
        <v>89</v>
      </c>
      <c r="Y25">
        <v>23</v>
      </c>
      <c r="Z25" t="s">
        <v>90</v>
      </c>
    </row>
    <row r="26" spans="2:26" x14ac:dyDescent="0.25">
      <c r="B26" t="s">
        <v>63</v>
      </c>
      <c r="C26" t="s">
        <v>20</v>
      </c>
      <c r="D26">
        <v>2</v>
      </c>
      <c r="Q26" t="s">
        <v>86</v>
      </c>
      <c r="R26" t="s">
        <v>63</v>
      </c>
      <c r="U26" t="s">
        <v>87</v>
      </c>
      <c r="V26" t="s">
        <v>88</v>
      </c>
      <c r="W26" t="s">
        <v>63</v>
      </c>
      <c r="X26" t="s">
        <v>89</v>
      </c>
      <c r="Y26">
        <v>24</v>
      </c>
      <c r="Z26" t="s">
        <v>90</v>
      </c>
    </row>
    <row r="27" spans="2:26" x14ac:dyDescent="0.25">
      <c r="B27" t="s">
        <v>64</v>
      </c>
      <c r="C27" t="s">
        <v>20</v>
      </c>
      <c r="D27">
        <v>2</v>
      </c>
      <c r="Q27" t="s">
        <v>86</v>
      </c>
      <c r="R27" t="s">
        <v>64</v>
      </c>
      <c r="U27" t="s">
        <v>87</v>
      </c>
      <c r="V27" t="s">
        <v>88</v>
      </c>
      <c r="W27" t="s">
        <v>64</v>
      </c>
      <c r="X27" t="s">
        <v>89</v>
      </c>
      <c r="Y27">
        <v>25</v>
      </c>
      <c r="Z27" t="s">
        <v>90</v>
      </c>
    </row>
    <row r="28" spans="2:26" x14ac:dyDescent="0.25">
      <c r="B28" t="s">
        <v>65</v>
      </c>
      <c r="C28" t="s">
        <v>20</v>
      </c>
      <c r="D28">
        <v>2</v>
      </c>
      <c r="Q28" t="s">
        <v>86</v>
      </c>
      <c r="R28" t="s">
        <v>65</v>
      </c>
      <c r="U28" t="s">
        <v>87</v>
      </c>
      <c r="V28" t="s">
        <v>88</v>
      </c>
      <c r="W28" t="s">
        <v>65</v>
      </c>
      <c r="X28" t="s">
        <v>89</v>
      </c>
      <c r="Y28">
        <v>26</v>
      </c>
      <c r="Z28" t="s">
        <v>90</v>
      </c>
    </row>
    <row r="29" spans="2:26" x14ac:dyDescent="0.25">
      <c r="B29" t="s">
        <v>66</v>
      </c>
      <c r="C29" t="s">
        <v>20</v>
      </c>
      <c r="D29">
        <v>2</v>
      </c>
      <c r="Q29" t="s">
        <v>86</v>
      </c>
      <c r="R29" t="s">
        <v>66</v>
      </c>
      <c r="U29" t="s">
        <v>87</v>
      </c>
      <c r="V29" t="s">
        <v>88</v>
      </c>
      <c r="W29" t="s">
        <v>66</v>
      </c>
      <c r="X29" t="s">
        <v>89</v>
      </c>
      <c r="Y29">
        <v>27</v>
      </c>
      <c r="Z29" t="s">
        <v>90</v>
      </c>
    </row>
    <row r="30" spans="2:26" x14ac:dyDescent="0.25">
      <c r="B30" t="s">
        <v>67</v>
      </c>
      <c r="C30" t="s">
        <v>20</v>
      </c>
      <c r="D30">
        <v>2</v>
      </c>
      <c r="Q30" t="s">
        <v>86</v>
      </c>
      <c r="R30" t="s">
        <v>67</v>
      </c>
      <c r="U30" t="s">
        <v>87</v>
      </c>
      <c r="V30" t="s">
        <v>88</v>
      </c>
      <c r="W30" t="s">
        <v>67</v>
      </c>
      <c r="X30" t="s">
        <v>89</v>
      </c>
      <c r="Y30">
        <v>28</v>
      </c>
      <c r="Z30" t="s">
        <v>90</v>
      </c>
    </row>
    <row r="31" spans="2:26" x14ac:dyDescent="0.25">
      <c r="B31" t="s">
        <v>68</v>
      </c>
      <c r="C31" t="s">
        <v>20</v>
      </c>
      <c r="D31">
        <v>2</v>
      </c>
      <c r="Q31" t="s">
        <v>86</v>
      </c>
      <c r="R31" t="s">
        <v>68</v>
      </c>
      <c r="U31" t="s">
        <v>87</v>
      </c>
      <c r="V31" t="s">
        <v>88</v>
      </c>
      <c r="W31" t="s">
        <v>68</v>
      </c>
      <c r="X31" t="s">
        <v>89</v>
      </c>
      <c r="Y31">
        <v>29</v>
      </c>
      <c r="Z31" t="s">
        <v>90</v>
      </c>
    </row>
    <row r="32" spans="2:26" x14ac:dyDescent="0.25">
      <c r="B32" t="s">
        <v>69</v>
      </c>
      <c r="C32" t="s">
        <v>20</v>
      </c>
      <c r="D32">
        <v>2</v>
      </c>
      <c r="Q32" t="s">
        <v>86</v>
      </c>
      <c r="R32" t="s">
        <v>69</v>
      </c>
      <c r="U32" t="s">
        <v>87</v>
      </c>
      <c r="V32" t="s">
        <v>88</v>
      </c>
      <c r="W32" t="s">
        <v>69</v>
      </c>
      <c r="X32" t="s">
        <v>89</v>
      </c>
      <c r="Y32">
        <v>30</v>
      </c>
      <c r="Z32" t="s">
        <v>90</v>
      </c>
    </row>
    <row r="33" spans="2:26" x14ac:dyDescent="0.25">
      <c r="B33" t="s">
        <v>70</v>
      </c>
      <c r="C33" t="s">
        <v>20</v>
      </c>
      <c r="D33">
        <v>2</v>
      </c>
      <c r="Q33" t="s">
        <v>86</v>
      </c>
      <c r="R33" t="s">
        <v>70</v>
      </c>
      <c r="U33" t="s">
        <v>87</v>
      </c>
      <c r="V33" t="s">
        <v>88</v>
      </c>
      <c r="W33" t="s">
        <v>70</v>
      </c>
      <c r="X33" t="s">
        <v>89</v>
      </c>
      <c r="Y33">
        <v>31</v>
      </c>
      <c r="Z33" t="s">
        <v>90</v>
      </c>
    </row>
    <row r="34" spans="2:26" x14ac:dyDescent="0.25">
      <c r="B34" t="s">
        <v>71</v>
      </c>
      <c r="C34" t="s">
        <v>20</v>
      </c>
      <c r="D34">
        <v>2</v>
      </c>
      <c r="Q34" t="s">
        <v>86</v>
      </c>
      <c r="R34" t="s">
        <v>71</v>
      </c>
      <c r="U34" t="s">
        <v>87</v>
      </c>
      <c r="V34" t="s">
        <v>88</v>
      </c>
      <c r="W34" t="s">
        <v>71</v>
      </c>
      <c r="X34" t="s">
        <v>89</v>
      </c>
      <c r="Y34">
        <v>32</v>
      </c>
      <c r="Z34" t="s">
        <v>90</v>
      </c>
    </row>
    <row r="38" spans="2:26" x14ac:dyDescent="0.25">
      <c r="D38">
        <f>SUM(D2:D34)</f>
        <v>64</v>
      </c>
    </row>
    <row r="39" spans="2:26" x14ac:dyDescent="0.25">
      <c r="B39" t="s">
        <v>41</v>
      </c>
    </row>
    <row r="40" spans="2:26" x14ac:dyDescent="0.25">
      <c r="B40" t="s">
        <v>42</v>
      </c>
    </row>
    <row r="41" spans="2:26" x14ac:dyDescent="0.25">
      <c r="B41" t="s">
        <v>43</v>
      </c>
    </row>
    <row r="43" spans="2:26" x14ac:dyDescent="0.25">
      <c r="B43" t="s">
        <v>73</v>
      </c>
    </row>
    <row r="44" spans="2:26" x14ac:dyDescent="0.25">
      <c r="B44">
        <v>4000000</v>
      </c>
      <c r="C44" t="s">
        <v>74</v>
      </c>
    </row>
    <row r="45" spans="2:26" x14ac:dyDescent="0.25">
      <c r="B45">
        <f>B44/8</f>
        <v>500000</v>
      </c>
      <c r="C45" t="s">
        <v>75</v>
      </c>
    </row>
    <row r="46" spans="2:26" x14ac:dyDescent="0.25">
      <c r="B46">
        <f>B45/1000</f>
        <v>500</v>
      </c>
      <c r="C46" t="s">
        <v>76</v>
      </c>
    </row>
    <row r="49" spans="2:3" x14ac:dyDescent="0.25">
      <c r="B49">
        <f>B46/64</f>
        <v>7.8125</v>
      </c>
      <c r="C49" t="s">
        <v>77</v>
      </c>
    </row>
    <row r="50" spans="2:3" x14ac:dyDescent="0.25">
      <c r="B50">
        <f>1000/B49</f>
        <v>128</v>
      </c>
      <c r="C50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79</v>
      </c>
    </row>
    <row r="2" spans="1:2" x14ac:dyDescent="0.25">
      <c r="B2" t="s">
        <v>80</v>
      </c>
    </row>
    <row r="3" spans="1:2" x14ac:dyDescent="0.25">
      <c r="B3" t="s">
        <v>81</v>
      </c>
    </row>
    <row r="4" spans="1:2" x14ac:dyDescent="0.25">
      <c r="B4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36" sqref="A1:C36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91</v>
      </c>
      <c r="B1" t="s">
        <v>92</v>
      </c>
      <c r="C1">
        <v>0</v>
      </c>
    </row>
    <row r="2" spans="1:3" x14ac:dyDescent="0.25">
      <c r="A2" t="s">
        <v>91</v>
      </c>
      <c r="B2" t="s">
        <v>93</v>
      </c>
      <c r="C2">
        <v>1</v>
      </c>
    </row>
    <row r="3" spans="1:3" x14ac:dyDescent="0.25">
      <c r="A3" t="s">
        <v>91</v>
      </c>
      <c r="B3" t="s">
        <v>94</v>
      </c>
      <c r="C3">
        <v>2</v>
      </c>
    </row>
    <row r="4" spans="1:3" x14ac:dyDescent="0.25">
      <c r="A4" t="s">
        <v>91</v>
      </c>
      <c r="B4" t="s">
        <v>95</v>
      </c>
      <c r="C4">
        <v>3</v>
      </c>
    </row>
    <row r="5" spans="1:3" x14ac:dyDescent="0.25">
      <c r="A5" t="s">
        <v>91</v>
      </c>
      <c r="B5" t="s">
        <v>96</v>
      </c>
      <c r="C5">
        <v>4</v>
      </c>
    </row>
    <row r="6" spans="1:3" x14ac:dyDescent="0.25">
      <c r="A6" t="s">
        <v>91</v>
      </c>
      <c r="B6" t="s">
        <v>97</v>
      </c>
      <c r="C6">
        <v>5</v>
      </c>
    </row>
    <row r="7" spans="1:3" x14ac:dyDescent="0.25">
      <c r="A7" t="s">
        <v>91</v>
      </c>
      <c r="B7" t="s">
        <v>98</v>
      </c>
      <c r="C7">
        <v>6</v>
      </c>
    </row>
    <row r="8" spans="1:3" x14ac:dyDescent="0.25">
      <c r="A8" t="s">
        <v>91</v>
      </c>
      <c r="B8" t="s">
        <v>99</v>
      </c>
      <c r="C8">
        <v>7</v>
      </c>
    </row>
    <row r="9" spans="1:3" x14ac:dyDescent="0.25">
      <c r="A9" t="s">
        <v>91</v>
      </c>
      <c r="B9" t="s">
        <v>100</v>
      </c>
      <c r="C9">
        <v>8</v>
      </c>
    </row>
    <row r="10" spans="1:3" x14ac:dyDescent="0.25">
      <c r="A10" t="s">
        <v>91</v>
      </c>
      <c r="B10" t="s">
        <v>101</v>
      </c>
      <c r="C10">
        <v>9</v>
      </c>
    </row>
    <row r="11" spans="1:3" x14ac:dyDescent="0.25">
      <c r="A11" t="s">
        <v>91</v>
      </c>
      <c r="B11" t="s">
        <v>102</v>
      </c>
      <c r="C11">
        <v>10</v>
      </c>
    </row>
    <row r="12" spans="1:3" x14ac:dyDescent="0.25">
      <c r="A12" t="s">
        <v>91</v>
      </c>
      <c r="B12" t="s">
        <v>103</v>
      </c>
      <c r="C12">
        <v>11</v>
      </c>
    </row>
    <row r="13" spans="1:3" x14ac:dyDescent="0.25">
      <c r="A13" t="s">
        <v>91</v>
      </c>
      <c r="B13" t="s">
        <v>104</v>
      </c>
      <c r="C13">
        <v>12</v>
      </c>
    </row>
    <row r="14" spans="1:3" x14ac:dyDescent="0.25">
      <c r="A14" t="s">
        <v>91</v>
      </c>
      <c r="B14" t="s">
        <v>105</v>
      </c>
      <c r="C14">
        <v>13</v>
      </c>
    </row>
    <row r="15" spans="1:3" x14ac:dyDescent="0.25">
      <c r="A15" t="s">
        <v>91</v>
      </c>
      <c r="B15" t="s">
        <v>106</v>
      </c>
      <c r="C15">
        <v>14</v>
      </c>
    </row>
    <row r="16" spans="1:3" x14ac:dyDescent="0.25">
      <c r="A16" t="s">
        <v>91</v>
      </c>
      <c r="B16" t="s">
        <v>107</v>
      </c>
      <c r="C16">
        <v>15</v>
      </c>
    </row>
    <row r="17" spans="1:3" x14ac:dyDescent="0.25">
      <c r="A17" t="s">
        <v>91</v>
      </c>
      <c r="B17" t="s">
        <v>108</v>
      </c>
      <c r="C17">
        <v>16</v>
      </c>
    </row>
    <row r="18" spans="1:3" x14ac:dyDescent="0.25">
      <c r="A18" t="s">
        <v>91</v>
      </c>
      <c r="B18" t="s">
        <v>109</v>
      </c>
      <c r="C18">
        <v>17</v>
      </c>
    </row>
    <row r="19" spans="1:3" x14ac:dyDescent="0.25">
      <c r="A19" t="s">
        <v>91</v>
      </c>
      <c r="B19" t="s">
        <v>110</v>
      </c>
      <c r="C19">
        <v>18</v>
      </c>
    </row>
    <row r="20" spans="1:3" x14ac:dyDescent="0.25">
      <c r="A20" t="s">
        <v>91</v>
      </c>
      <c r="B20" t="s">
        <v>111</v>
      </c>
      <c r="C20">
        <v>19</v>
      </c>
    </row>
    <row r="21" spans="1:3" x14ac:dyDescent="0.25">
      <c r="A21" t="s">
        <v>91</v>
      </c>
      <c r="B21" t="s">
        <v>112</v>
      </c>
      <c r="C21">
        <v>20</v>
      </c>
    </row>
    <row r="22" spans="1:3" x14ac:dyDescent="0.25">
      <c r="A22" t="s">
        <v>91</v>
      </c>
      <c r="B22" t="s">
        <v>113</v>
      </c>
      <c r="C22">
        <v>21</v>
      </c>
    </row>
    <row r="23" spans="1:3" x14ac:dyDescent="0.25">
      <c r="A23" t="s">
        <v>91</v>
      </c>
      <c r="B23" t="s">
        <v>114</v>
      </c>
      <c r="C23">
        <v>22</v>
      </c>
    </row>
    <row r="24" spans="1:3" x14ac:dyDescent="0.25">
      <c r="A24" t="s">
        <v>91</v>
      </c>
      <c r="B24" t="s">
        <v>115</v>
      </c>
      <c r="C24">
        <v>23</v>
      </c>
    </row>
    <row r="25" spans="1:3" x14ac:dyDescent="0.25">
      <c r="A25" t="s">
        <v>91</v>
      </c>
      <c r="B25" t="s">
        <v>116</v>
      </c>
      <c r="C25">
        <v>24</v>
      </c>
    </row>
    <row r="26" spans="1:3" x14ac:dyDescent="0.25">
      <c r="A26" t="s">
        <v>91</v>
      </c>
      <c r="B26" t="s">
        <v>117</v>
      </c>
      <c r="C26">
        <v>25</v>
      </c>
    </row>
    <row r="27" spans="1:3" x14ac:dyDescent="0.25">
      <c r="A27" t="s">
        <v>91</v>
      </c>
      <c r="B27" t="s">
        <v>118</v>
      </c>
      <c r="C27">
        <v>26</v>
      </c>
    </row>
    <row r="28" spans="1:3" x14ac:dyDescent="0.25">
      <c r="A28" t="s">
        <v>91</v>
      </c>
      <c r="B28" t="s">
        <v>119</v>
      </c>
      <c r="C28">
        <v>27</v>
      </c>
    </row>
    <row r="29" spans="1:3" x14ac:dyDescent="0.25">
      <c r="A29" t="s">
        <v>91</v>
      </c>
      <c r="B29" t="s">
        <v>120</v>
      </c>
      <c r="C29">
        <v>28</v>
      </c>
    </row>
    <row r="30" spans="1:3" x14ac:dyDescent="0.25">
      <c r="A30" t="s">
        <v>91</v>
      </c>
      <c r="B30" t="s">
        <v>121</v>
      </c>
      <c r="C30">
        <v>29</v>
      </c>
    </row>
    <row r="31" spans="1:3" x14ac:dyDescent="0.25">
      <c r="A31" t="s">
        <v>91</v>
      </c>
      <c r="B31" t="s">
        <v>122</v>
      </c>
      <c r="C31">
        <v>30</v>
      </c>
    </row>
    <row r="32" spans="1:3" x14ac:dyDescent="0.25">
      <c r="A32" t="s">
        <v>91</v>
      </c>
      <c r="B32" t="s">
        <v>123</v>
      </c>
      <c r="C32">
        <v>31</v>
      </c>
    </row>
    <row r="33" spans="1:3" x14ac:dyDescent="0.25">
      <c r="A33" t="s">
        <v>91</v>
      </c>
      <c r="B33" t="s">
        <v>124</v>
      </c>
      <c r="C33">
        <v>32</v>
      </c>
    </row>
    <row r="34" spans="1:3" x14ac:dyDescent="0.25">
      <c r="A34" t="s">
        <v>91</v>
      </c>
      <c r="B34" t="s">
        <v>125</v>
      </c>
      <c r="C34">
        <v>33</v>
      </c>
    </row>
    <row r="35" spans="1:3" x14ac:dyDescent="0.25">
      <c r="A35" t="s">
        <v>91</v>
      </c>
      <c r="B35" t="s">
        <v>126</v>
      </c>
      <c r="C35">
        <v>34</v>
      </c>
    </row>
    <row r="36" spans="1:3" x14ac:dyDescent="0.25">
      <c r="A36" t="s">
        <v>87</v>
      </c>
      <c r="B36" t="s">
        <v>127</v>
      </c>
      <c r="C36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</vt:lpstr>
      <vt:lpstr>memmap</vt:lpstr>
      <vt:lpstr>Sheet3</vt:lpstr>
      <vt:lpstr>Sheet1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Alberts</dc:creator>
  <cp:lastModifiedBy>Wilbert Alberts</cp:lastModifiedBy>
  <dcterms:created xsi:type="dcterms:W3CDTF">2016-06-20T09:02:08Z</dcterms:created>
  <dcterms:modified xsi:type="dcterms:W3CDTF">2016-06-21T20:29:51Z</dcterms:modified>
</cp:coreProperties>
</file>