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2"/>
  </bookViews>
  <sheets>
    <sheet name="Encoder" sheetId="1" state="visible" r:id="rId2"/>
    <sheet name="memmap" sheetId="2" state="visible" r:id="rId3"/>
    <sheet name="Blad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<sst xmlns="http://schemas.openxmlformats.org/spreadsheetml/2006/main" count="320" uniqueCount="105">
  <si>
    <t xml:space="preserve">wiel diameter</t>
  </si>
  <si>
    <t xml:space="preserve">60 mm</t>
  </si>
  <si>
    <t xml:space="preserve">omtrek</t>
  </si>
  <si>
    <t xml:space="preserve">m</t>
  </si>
  <si>
    <t xml:space="preserve">snelheid</t>
  </si>
  <si>
    <t xml:space="preserve">1km/h</t>
  </si>
  <si>
    <t xml:space="preserve">m/s</t>
  </si>
  <si>
    <t xml:space="preserve">omwentelingen</t>
  </si>
  <si>
    <t xml:space="preserve">omw/s</t>
  </si>
  <si>
    <t xml:space="preserve">encoder:</t>
  </si>
  <si>
    <t xml:space="preserve">1000 state changes/3 omw</t>
  </si>
  <si>
    <t xml:space="preserve">changes/omw</t>
  </si>
  <si>
    <t xml:space="preserve">changes/s</t>
  </si>
  <si>
    <t xml:space="preserve">ms/change</t>
  </si>
  <si>
    <t xml:space="preserve">m/change</t>
  </si>
  <si>
    <t xml:space="preserve">direction</t>
  </si>
  <si>
    <t xml:space="preserve">size</t>
  </si>
  <si>
    <t xml:space="preserve">uint32_t</t>
  </si>
  <si>
    <t xml:space="preserve">HEADER</t>
  </si>
  <si>
    <t xml:space="preserve">#define </t>
  </si>
  <si>
    <t xml:space="preserve">REG_</t>
  </si>
  <si>
    <t xml:space="preserve">(0x</t>
  </si>
  <si>
    <t xml:space="preserve">)</t>
  </si>
  <si>
    <t xml:space="preserve">rw</t>
  </si>
  <si>
    <t xml:space="preserve">i2c speed 100Khz (bit)</t>
  </si>
  <si>
    <t xml:space="preserve">Handle encoder interrupts</t>
  </si>
  <si>
    <t xml:space="preserve">MICROS</t>
  </si>
  <si>
    <t xml:space="preserve">r</t>
  </si>
  <si>
    <t xml:space="preserve">10 kHz byte</t>
  </si>
  <si>
    <t xml:space="preserve">Handle pi comm (spi or i2c)</t>
  </si>
  <si>
    <t xml:space="preserve">MILLIS</t>
  </si>
  <si>
    <t xml:space="preserve">10 bytes / ms</t>
  </si>
  <si>
    <t xml:space="preserve">Loop</t>
  </si>
  <si>
    <t xml:space="preserve">uint8_t</t>
  </si>
  <si>
    <t xml:space="preserve">TR1DIR</t>
  </si>
  <si>
    <t xml:space="preserve">set pwm</t>
  </si>
  <si>
    <t xml:space="preserve">TR1DC</t>
  </si>
  <si>
    <t xml:space="preserve">spi speed 4 Mhz (maybe 8Mhz)</t>
  </si>
  <si>
    <t xml:space="preserve">set dir</t>
  </si>
  <si>
    <t xml:space="preserve">TR2DIR</t>
  </si>
  <si>
    <t xml:space="preserve">bits/s</t>
  </si>
  <si>
    <t xml:space="preserve">read corner ambient</t>
  </si>
  <si>
    <t xml:space="preserve">4*100us</t>
  </si>
  <si>
    <t xml:space="preserve">TR2DC</t>
  </si>
  <si>
    <t xml:space="preserve">bytes/s</t>
  </si>
  <si>
    <t xml:space="preserve">read line ambient</t>
  </si>
  <si>
    <t xml:space="preserve">100us</t>
  </si>
  <si>
    <t xml:space="preserve">CORNER</t>
  </si>
  <si>
    <t xml:space="preserve">bytes/ms</t>
  </si>
  <si>
    <t xml:space="preserve">turn on light</t>
  </si>
  <si>
    <t xml:space="preserve">LINE</t>
  </si>
  <si>
    <t xml:space="preserve">ms per byte</t>
  </si>
  <si>
    <t xml:space="preserve">delay </t>
  </si>
  <si>
    <t xml:space="preserve">50us</t>
  </si>
  <si>
    <t xml:space="preserve">TR1POS</t>
  </si>
  <si>
    <t xml:space="preserve">read corner</t>
  </si>
  <si>
    <t xml:space="preserve">TR2POS</t>
  </si>
  <si>
    <t xml:space="preserve">ms per spi transfer</t>
  </si>
  <si>
    <t xml:space="preserve">read line</t>
  </si>
  <si>
    <t xml:space="preserve">8*100us</t>
  </si>
  <si>
    <t xml:space="preserve">uint16_t</t>
  </si>
  <si>
    <t xml:space="preserve">AMBOFFSET</t>
  </si>
  <si>
    <t xml:space="preserve">AMB1</t>
  </si>
  <si>
    <t xml:space="preserve">AMB2</t>
  </si>
  <si>
    <t xml:space="preserve">AMB3</t>
  </si>
  <si>
    <t xml:space="preserve">ms</t>
  </si>
  <si>
    <t xml:space="preserve">AMB4</t>
  </si>
  <si>
    <t xml:space="preserve">AMB5</t>
  </si>
  <si>
    <t xml:space="preserve">AMB6</t>
  </si>
  <si>
    <t xml:space="preserve">AMB7</t>
  </si>
  <si>
    <t xml:space="preserve">AMB8</t>
  </si>
  <si>
    <t xml:space="preserve">AMB9</t>
  </si>
  <si>
    <t xml:space="preserve">AMB10</t>
  </si>
  <si>
    <t xml:space="preserve">AMB11</t>
  </si>
  <si>
    <t xml:space="preserve">AMB12</t>
  </si>
  <si>
    <t xml:space="preserve">IR1</t>
  </si>
  <si>
    <t xml:space="preserve">IR2</t>
  </si>
  <si>
    <t xml:space="preserve">IR3</t>
  </si>
  <si>
    <t xml:space="preserve">IR4</t>
  </si>
  <si>
    <t xml:space="preserve">IR5</t>
  </si>
  <si>
    <t xml:space="preserve">IR6</t>
  </si>
  <si>
    <t xml:space="preserve">IR7</t>
  </si>
  <si>
    <t xml:space="preserve">IR8</t>
  </si>
  <si>
    <t xml:space="preserve">IR9</t>
  </si>
  <si>
    <t xml:space="preserve">IR10</t>
  </si>
  <si>
    <t xml:space="preserve">IR11</t>
  </si>
  <si>
    <t xml:space="preserve">IR12</t>
  </si>
  <si>
    <t xml:space="preserve">TRAILER</t>
  </si>
  <si>
    <t xml:space="preserve">pi</t>
  </si>
  <si>
    <t xml:space="preserve">avr</t>
  </si>
  <si>
    <t xml:space="preserve">io22</t>
  </si>
  <si>
    <t xml:space="preserve">geel</t>
  </si>
  <si>
    <t xml:space="preserve">res1</t>
  </si>
  <si>
    <t xml:space="preserve">mosi</t>
  </si>
  <si>
    <t xml:space="preserve">miso</t>
  </si>
  <si>
    <t xml:space="preserve">blauw</t>
  </si>
  <si>
    <t xml:space="preserve">clk</t>
  </si>
  <si>
    <t xml:space="preserve">io23</t>
  </si>
  <si>
    <t xml:space="preserve">res2</t>
  </si>
  <si>
    <t xml:space="preserve">io24 (gen5)</t>
  </si>
  <si>
    <t xml:space="preserve">gnd</t>
  </si>
  <si>
    <t xml:space="preserve"> </t>
  </si>
  <si>
    <t xml:space="preserve">io25 (gen6)</t>
  </si>
  <si>
    <t xml:space="preserve">io7</t>
  </si>
  <si>
    <t xml:space="preserve">res3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</si>
</sst>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5"/>
  <cols>
    <col collapsed="false" hidden="false" max="1025" min="1" style="0" width="8.57085020242915"/>
  </cols>
  <sheetData>
    <row r="3" customFormat="false" ht="15" hidden="false" customHeight="false" outlineLevel="0" collapsed="false">
      <c r="A3" s="0" t="s">
        <v>0</v>
      </c>
      <c r="C3" s="0" t="s">
        <v>1</v>
      </c>
      <c r="D3" s="0" t="s">
        <v>2</v>
      </c>
      <c r="E3" s="0" t="n">
        <f aca="false">PI()*60/1000</f>
        <v>0.188495559215388</v>
      </c>
      <c r="F3" s="0" t="s">
        <v>3</v>
      </c>
    </row>
    <row r="4" customFormat="false" ht="15" hidden="false" customHeight="false" outlineLevel="0" collapsed="false">
      <c r="A4" s="0" t="s">
        <v>4</v>
      </c>
      <c r="C4" s="0" t="s">
        <v>5</v>
      </c>
      <c r="E4" s="0" t="n">
        <f aca="false">1000/(60*60)</f>
        <v>0.277777777777778</v>
      </c>
      <c r="F4" s="0" t="s">
        <v>6</v>
      </c>
    </row>
    <row r="6" customFormat="false" ht="15" hidden="false" customHeight="false" outlineLevel="0" collapsed="false">
      <c r="A6" s="0" t="s">
        <v>7</v>
      </c>
      <c r="E6" s="0" t="n">
        <f aca="false">E4/E3</f>
        <v>1.47365688048051</v>
      </c>
      <c r="F6" s="0" t="s">
        <v>8</v>
      </c>
    </row>
    <row r="8" customFormat="false" ht="15" hidden="false" customHeight="false" outlineLevel="0" collapsed="false">
      <c r="A8" s="0" t="s">
        <v>9</v>
      </c>
      <c r="B8" s="0" t="s">
        <v>10</v>
      </c>
      <c r="E8" s="0" t="n">
        <f aca="false">1000/3</f>
        <v>333.333333333333</v>
      </c>
      <c r="F8" s="0" t="s">
        <v>11</v>
      </c>
    </row>
    <row r="10" customFormat="false" ht="15" hidden="false" customHeight="false" outlineLevel="0" collapsed="false">
      <c r="E10" s="0" t="n">
        <f aca="false">E8*E6</f>
        <v>491.218960160171</v>
      </c>
      <c r="F10" s="0" t="s">
        <v>12</v>
      </c>
    </row>
    <row r="12" customFormat="false" ht="15" hidden="false" customHeight="false" outlineLevel="0" collapsed="false">
      <c r="E12" s="0" t="n">
        <f aca="false">1000/E10</f>
        <v>2.03575203952619</v>
      </c>
      <c r="F12" s="0" t="s">
        <v>13</v>
      </c>
    </row>
    <row r="14" customFormat="false" ht="15" hidden="false" customHeight="false" outlineLevel="0" collapsed="false">
      <c r="E14" s="0" t="n">
        <f aca="false">E3/1000</f>
        <v>0.000188495559215388</v>
      </c>
      <c r="F14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A4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L31" activeCellId="0" sqref="L31"/>
    </sheetView>
  </sheetViews>
  <sheetFormatPr defaultRowHeight="15"/>
  <cols>
    <col collapsed="false" hidden="false" max="2" min="1" style="0" width="8.57085020242915"/>
    <col collapsed="false" hidden="false" max="3" min="3" style="0" width="13.497975708502"/>
    <col collapsed="false" hidden="false" max="7" min="4" style="0" width="8.57085020242915"/>
    <col collapsed="false" hidden="false" max="8" min="8" style="0" width="12.6396761133603"/>
    <col collapsed="false" hidden="false" max="9" min="9" style="0" width="3.64372469635628"/>
    <col collapsed="false" hidden="false" max="10" min="10" style="0" width="3"/>
    <col collapsed="false" hidden="false" max="22" min="11" style="0" width="8.57085020242915"/>
    <col collapsed="false" hidden="false" max="23" min="23" style="0" width="25.4939271255061"/>
    <col collapsed="false" hidden="false" max="1025" min="24" style="0" width="8.57085020242915"/>
  </cols>
  <sheetData>
    <row r="1" customFormat="false" ht="15" hidden="false" customHeight="false" outlineLevel="0" collapsed="false">
      <c r="N1" s="0" t="s">
        <v>15</v>
      </c>
      <c r="O1" s="0" t="s">
        <v>16</v>
      </c>
    </row>
    <row r="2" customFormat="false" ht="15" hidden="false" customHeight="false" outlineLevel="0" collapsed="false">
      <c r="B2" s="0" t="s">
        <v>17</v>
      </c>
      <c r="C2" s="0" t="s">
        <v>18</v>
      </c>
      <c r="F2" s="0" t="s">
        <v>19</v>
      </c>
      <c r="G2" s="0" t="s">
        <v>20</v>
      </c>
      <c r="H2" s="0" t="str">
        <f aca="false">C2</f>
        <v>HEADER</v>
      </c>
      <c r="I2" s="0" t="s">
        <v>21</v>
      </c>
      <c r="J2" s="0" t="n">
        <v>0</v>
      </c>
      <c r="K2" s="0" t="s">
        <v>22</v>
      </c>
      <c r="N2" s="0" t="s">
        <v>23</v>
      </c>
      <c r="O2" s="0" t="n">
        <v>4</v>
      </c>
      <c r="R2" s="0" t="s">
        <v>24</v>
      </c>
      <c r="W2" s="0" t="s">
        <v>25</v>
      </c>
      <c r="X2" s="0" t="n">
        <v>4</v>
      </c>
    </row>
    <row r="3" customFormat="false" ht="15" hidden="false" customHeight="false" outlineLevel="0" collapsed="false">
      <c r="B3" s="0" t="s">
        <v>17</v>
      </c>
      <c r="C3" s="0" t="s">
        <v>26</v>
      </c>
      <c r="F3" s="0" t="str">
        <f aca="false">F2</f>
        <v>#define </v>
      </c>
      <c r="G3" s="0" t="str">
        <f aca="false">G2</f>
        <v>REG_</v>
      </c>
      <c r="H3" s="0" t="str">
        <f aca="false">C3</f>
        <v>MICROS</v>
      </c>
      <c r="I3" s="0" t="s">
        <v>21</v>
      </c>
      <c r="J3" s="0" t="n">
        <f aca="false">J2+1</f>
        <v>1</v>
      </c>
      <c r="K3" s="0" t="s">
        <v>22</v>
      </c>
      <c r="N3" s="0" t="s">
        <v>27</v>
      </c>
      <c r="O3" s="0" t="n">
        <v>4</v>
      </c>
      <c r="R3" s="0" t="s">
        <v>28</v>
      </c>
      <c r="W3" s="0" t="s">
        <v>29</v>
      </c>
    </row>
    <row r="4" customFormat="false" ht="15" hidden="false" customHeight="false" outlineLevel="0" collapsed="false">
      <c r="B4" s="0" t="s">
        <v>17</v>
      </c>
      <c r="C4" s="0" t="s">
        <v>30</v>
      </c>
      <c r="F4" s="0" t="s">
        <v>19</v>
      </c>
      <c r="G4" s="0" t="s">
        <v>20</v>
      </c>
      <c r="H4" s="0" t="str">
        <f aca="false">C4</f>
        <v>MILLIS</v>
      </c>
      <c r="I4" s="0" t="s">
        <v>21</v>
      </c>
      <c r="J4" s="0" t="n">
        <f aca="false">J3+1</f>
        <v>2</v>
      </c>
      <c r="K4" s="0" t="s">
        <v>22</v>
      </c>
      <c r="N4" s="0" t="s">
        <v>27</v>
      </c>
      <c r="O4" s="0" t="n">
        <v>4</v>
      </c>
      <c r="R4" s="0" t="s">
        <v>31</v>
      </c>
      <c r="V4" s="0" t="s">
        <v>32</v>
      </c>
    </row>
    <row r="5" customFormat="false" ht="15" hidden="false" customHeight="false" outlineLevel="0" collapsed="false">
      <c r="B5" s="0" t="s">
        <v>33</v>
      </c>
      <c r="C5" s="0" t="s">
        <v>34</v>
      </c>
      <c r="F5" s="0" t="s">
        <v>19</v>
      </c>
      <c r="G5" s="0" t="s">
        <v>20</v>
      </c>
      <c r="H5" s="0" t="str">
        <f aca="false">C5</f>
        <v>TR1DIR</v>
      </c>
      <c r="I5" s="0" t="s">
        <v>21</v>
      </c>
      <c r="J5" s="0" t="n">
        <f aca="false">J4+1</f>
        <v>3</v>
      </c>
      <c r="K5" s="0" t="s">
        <v>22</v>
      </c>
      <c r="N5" s="0" t="s">
        <v>23</v>
      </c>
      <c r="O5" s="0" t="n">
        <v>1</v>
      </c>
      <c r="W5" s="0" t="s">
        <v>35</v>
      </c>
    </row>
    <row r="6" customFormat="false" ht="15" hidden="false" customHeight="false" outlineLevel="0" collapsed="false">
      <c r="B6" s="0" t="s">
        <v>33</v>
      </c>
      <c r="C6" s="0" t="s">
        <v>36</v>
      </c>
      <c r="F6" s="0" t="s">
        <v>19</v>
      </c>
      <c r="G6" s="0" t="s">
        <v>20</v>
      </c>
      <c r="H6" s="0" t="str">
        <f aca="false">C6</f>
        <v>TR1DC</v>
      </c>
      <c r="I6" s="0" t="s">
        <v>21</v>
      </c>
      <c r="J6" s="0" t="n">
        <f aca="false">J5+1</f>
        <v>4</v>
      </c>
      <c r="K6" s="0" t="s">
        <v>22</v>
      </c>
      <c r="N6" s="0" t="s">
        <v>23</v>
      </c>
      <c r="O6" s="0" t="n">
        <v>1</v>
      </c>
      <c r="R6" s="0" t="s">
        <v>37</v>
      </c>
      <c r="W6" s="0" t="s">
        <v>38</v>
      </c>
    </row>
    <row r="7" customFormat="false" ht="15" hidden="false" customHeight="false" outlineLevel="0" collapsed="false">
      <c r="B7" s="0" t="s">
        <v>33</v>
      </c>
      <c r="C7" s="0" t="s">
        <v>39</v>
      </c>
      <c r="F7" s="0" t="s">
        <v>19</v>
      </c>
      <c r="G7" s="0" t="s">
        <v>20</v>
      </c>
      <c r="H7" s="0" t="str">
        <f aca="false">C7</f>
        <v>TR2DIR</v>
      </c>
      <c r="I7" s="0" t="s">
        <v>21</v>
      </c>
      <c r="J7" s="0" t="n">
        <f aca="false">J6+1</f>
        <v>5</v>
      </c>
      <c r="K7" s="0" t="s">
        <v>22</v>
      </c>
      <c r="N7" s="0" t="s">
        <v>23</v>
      </c>
      <c r="O7" s="0" t="n">
        <v>1</v>
      </c>
      <c r="R7" s="0" t="n">
        <v>4000000</v>
      </c>
      <c r="S7" s="0" t="s">
        <v>40</v>
      </c>
      <c r="W7" s="0" t="s">
        <v>41</v>
      </c>
      <c r="X7" s="0" t="s">
        <v>42</v>
      </c>
      <c r="Y7" s="0" t="n">
        <v>400</v>
      </c>
    </row>
    <row r="8" customFormat="false" ht="15" hidden="false" customHeight="false" outlineLevel="0" collapsed="false">
      <c r="B8" s="0" t="s">
        <v>33</v>
      </c>
      <c r="C8" s="0" t="s">
        <v>43</v>
      </c>
      <c r="F8" s="0" t="s">
        <v>19</v>
      </c>
      <c r="G8" s="0" t="s">
        <v>20</v>
      </c>
      <c r="H8" s="0" t="str">
        <f aca="false">C8</f>
        <v>TR2DC</v>
      </c>
      <c r="I8" s="0" t="s">
        <v>21</v>
      </c>
      <c r="J8" s="0" t="n">
        <f aca="false">J7+1</f>
        <v>6</v>
      </c>
      <c r="K8" s="0" t="s">
        <v>22</v>
      </c>
      <c r="N8" s="0" t="s">
        <v>23</v>
      </c>
      <c r="O8" s="0" t="n">
        <v>1</v>
      </c>
      <c r="R8" s="0" t="n">
        <f aca="false">R7/8</f>
        <v>500000</v>
      </c>
      <c r="S8" s="0" t="s">
        <v>44</v>
      </c>
      <c r="W8" s="0" t="s">
        <v>45</v>
      </c>
      <c r="X8" s="0" t="s">
        <v>46</v>
      </c>
      <c r="Y8" s="0" t="n">
        <v>100</v>
      </c>
    </row>
    <row r="9" customFormat="false" ht="15" hidden="false" customHeight="false" outlineLevel="0" collapsed="false">
      <c r="B9" s="0" t="s">
        <v>33</v>
      </c>
      <c r="C9" s="0" t="s">
        <v>47</v>
      </c>
      <c r="F9" s="0" t="s">
        <v>19</v>
      </c>
      <c r="G9" s="0" t="s">
        <v>20</v>
      </c>
      <c r="H9" s="0" t="str">
        <f aca="false">C9</f>
        <v>CORNER</v>
      </c>
      <c r="I9" s="0" t="s">
        <v>21</v>
      </c>
      <c r="J9" s="0" t="n">
        <f aca="false">J8+1</f>
        <v>7</v>
      </c>
      <c r="K9" s="0" t="s">
        <v>22</v>
      </c>
      <c r="N9" s="0" t="s">
        <v>27</v>
      </c>
      <c r="O9" s="0" t="n">
        <v>1</v>
      </c>
      <c r="R9" s="0" t="n">
        <f aca="false">R8/1000</f>
        <v>500</v>
      </c>
      <c r="S9" s="0" t="s">
        <v>48</v>
      </c>
      <c r="W9" s="0" t="s">
        <v>49</v>
      </c>
    </row>
    <row r="10" customFormat="false" ht="15" hidden="false" customHeight="false" outlineLevel="0" collapsed="false">
      <c r="B10" s="0" t="s">
        <v>33</v>
      </c>
      <c r="C10" s="0" t="s">
        <v>50</v>
      </c>
      <c r="F10" s="0" t="s">
        <v>19</v>
      </c>
      <c r="G10" s="0" t="s">
        <v>20</v>
      </c>
      <c r="H10" s="0" t="str">
        <f aca="false">C10</f>
        <v>LINE</v>
      </c>
      <c r="I10" s="0" t="s">
        <v>21</v>
      </c>
      <c r="J10" s="0" t="n">
        <f aca="false">J9+1</f>
        <v>8</v>
      </c>
      <c r="K10" s="0" t="s">
        <v>22</v>
      </c>
      <c r="N10" s="0" t="s">
        <v>27</v>
      </c>
      <c r="O10" s="0" t="n">
        <v>1</v>
      </c>
      <c r="R10" s="0" t="n">
        <f aca="false">1/R9</f>
        <v>0.002</v>
      </c>
      <c r="S10" s="0" t="s">
        <v>51</v>
      </c>
      <c r="W10" s="0" t="s">
        <v>52</v>
      </c>
      <c r="X10" s="0" t="s">
        <v>53</v>
      </c>
      <c r="Y10" s="0" t="n">
        <v>50</v>
      </c>
    </row>
    <row r="11" customFormat="false" ht="15" hidden="false" customHeight="false" outlineLevel="0" collapsed="false">
      <c r="B11" s="0" t="s">
        <v>17</v>
      </c>
      <c r="C11" s="0" t="s">
        <v>54</v>
      </c>
      <c r="F11" s="0" t="s">
        <v>19</v>
      </c>
      <c r="G11" s="0" t="s">
        <v>20</v>
      </c>
      <c r="H11" s="0" t="str">
        <f aca="false">C11</f>
        <v>TR1POS</v>
      </c>
      <c r="I11" s="0" t="s">
        <v>21</v>
      </c>
      <c r="J11" s="0" t="n">
        <f aca="false">J10+1</f>
        <v>9</v>
      </c>
      <c r="K11" s="0" t="s">
        <v>22</v>
      </c>
      <c r="N11" s="0" t="s">
        <v>27</v>
      </c>
      <c r="O11" s="0" t="n">
        <v>4</v>
      </c>
      <c r="W11" s="0" t="s">
        <v>55</v>
      </c>
      <c r="X11" s="0" t="s">
        <v>42</v>
      </c>
      <c r="Y11" s="0" t="n">
        <v>400</v>
      </c>
    </row>
    <row r="12" customFormat="false" ht="15" hidden="false" customHeight="false" outlineLevel="0" collapsed="false">
      <c r="B12" s="0" t="s">
        <v>17</v>
      </c>
      <c r="C12" s="0" t="s">
        <v>56</v>
      </c>
      <c r="F12" s="0" t="s">
        <v>19</v>
      </c>
      <c r="G12" s="0" t="s">
        <v>20</v>
      </c>
      <c r="H12" s="0" t="str">
        <f aca="false">C12</f>
        <v>TR2POS</v>
      </c>
      <c r="I12" s="0" t="s">
        <v>21</v>
      </c>
      <c r="J12" s="0" t="n">
        <f aca="false">J11+1</f>
        <v>10</v>
      </c>
      <c r="K12" s="0" t="s">
        <v>22</v>
      </c>
      <c r="N12" s="0" t="s">
        <v>27</v>
      </c>
      <c r="O12" s="0" t="n">
        <v>4</v>
      </c>
      <c r="R12" s="0" t="n">
        <f aca="false">O40*R10</f>
        <v>0.16</v>
      </c>
      <c r="S12" s="0" t="s">
        <v>57</v>
      </c>
      <c r="W12" s="0" t="s">
        <v>58</v>
      </c>
      <c r="X12" s="0" t="s">
        <v>59</v>
      </c>
      <c r="Y12" s="0" t="n">
        <v>800</v>
      </c>
    </row>
    <row r="13" customFormat="false" ht="15" hidden="false" customHeight="false" outlineLevel="0" collapsed="false">
      <c r="B13" s="0" t="s">
        <v>60</v>
      </c>
      <c r="C13" s="0" t="s">
        <v>61</v>
      </c>
      <c r="F13" s="0" t="s">
        <v>19</v>
      </c>
      <c r="G13" s="0" t="s">
        <v>20</v>
      </c>
      <c r="H13" s="0" t="str">
        <f aca="false">C13</f>
        <v>AMBOFFSET</v>
      </c>
      <c r="I13" s="0" t="s">
        <v>21</v>
      </c>
      <c r="J13" s="0" t="n">
        <f aca="false">J12+1</f>
        <v>11</v>
      </c>
      <c r="K13" s="0" t="s">
        <v>22</v>
      </c>
      <c r="N13" s="0" t="s">
        <v>27</v>
      </c>
      <c r="O13" s="0" t="n">
        <v>2</v>
      </c>
    </row>
    <row r="14" customFormat="false" ht="15" hidden="false" customHeight="false" outlineLevel="0" collapsed="false">
      <c r="B14" s="0" t="s">
        <v>60</v>
      </c>
      <c r="C14" s="0" t="s">
        <v>62</v>
      </c>
      <c r="F14" s="0" t="s">
        <v>19</v>
      </c>
      <c r="G14" s="0" t="s">
        <v>20</v>
      </c>
      <c r="H14" s="0" t="str">
        <f aca="false">C14</f>
        <v>AMB1</v>
      </c>
      <c r="I14" s="0" t="s">
        <v>21</v>
      </c>
      <c r="J14" s="0" t="n">
        <f aca="false">J13+1</f>
        <v>12</v>
      </c>
      <c r="K14" s="0" t="s">
        <v>22</v>
      </c>
      <c r="N14" s="0" t="s">
        <v>27</v>
      </c>
      <c r="O14" s="0" t="n">
        <v>2</v>
      </c>
    </row>
    <row r="15" customFormat="false" ht="15" hidden="false" customHeight="false" outlineLevel="0" collapsed="false">
      <c r="B15" s="0" t="s">
        <v>60</v>
      </c>
      <c r="C15" s="0" t="s">
        <v>63</v>
      </c>
      <c r="F15" s="0" t="s">
        <v>19</v>
      </c>
      <c r="G15" s="0" t="s">
        <v>20</v>
      </c>
      <c r="H15" s="0" t="str">
        <f aca="false">C15</f>
        <v>AMB2</v>
      </c>
      <c r="I15" s="0" t="s">
        <v>21</v>
      </c>
      <c r="J15" s="0" t="n">
        <f aca="false">J14+1</f>
        <v>13</v>
      </c>
      <c r="K15" s="0" t="s">
        <v>22</v>
      </c>
      <c r="N15" s="0" t="s">
        <v>27</v>
      </c>
      <c r="O15" s="0" t="n">
        <v>2</v>
      </c>
    </row>
    <row r="16" customFormat="false" ht="15" hidden="false" customHeight="false" outlineLevel="0" collapsed="false">
      <c r="B16" s="0" t="s">
        <v>60</v>
      </c>
      <c r="C16" s="0" t="s">
        <v>64</v>
      </c>
      <c r="F16" s="0" t="s">
        <v>19</v>
      </c>
      <c r="G16" s="0" t="s">
        <v>20</v>
      </c>
      <c r="H16" s="0" t="str">
        <f aca="false">C16</f>
        <v>AMB3</v>
      </c>
      <c r="I16" s="0" t="s">
        <v>21</v>
      </c>
      <c r="J16" s="0" t="n">
        <f aca="false">J15+1</f>
        <v>14</v>
      </c>
      <c r="K16" s="0" t="s">
        <v>22</v>
      </c>
      <c r="N16" s="0" t="s">
        <v>27</v>
      </c>
      <c r="O16" s="0" t="n">
        <v>2</v>
      </c>
      <c r="Y16" s="0" t="n">
        <f aca="false">SUM(Y5:Y12)/1000</f>
        <v>1.75</v>
      </c>
      <c r="Z16" s="0" t="s">
        <v>65</v>
      </c>
      <c r="AA16" s="0" t="n">
        <f aca="false">1000/Y16</f>
        <v>571.428571428571</v>
      </c>
    </row>
    <row r="17" customFormat="false" ht="15" hidden="false" customHeight="false" outlineLevel="0" collapsed="false">
      <c r="B17" s="0" t="s">
        <v>60</v>
      </c>
      <c r="C17" s="0" t="s">
        <v>66</v>
      </c>
      <c r="F17" s="0" t="s">
        <v>19</v>
      </c>
      <c r="G17" s="0" t="s">
        <v>20</v>
      </c>
      <c r="H17" s="0" t="str">
        <f aca="false">C17</f>
        <v>AMB4</v>
      </c>
      <c r="I17" s="0" t="s">
        <v>21</v>
      </c>
      <c r="J17" s="0" t="n">
        <f aca="false">J16+1</f>
        <v>15</v>
      </c>
      <c r="K17" s="0" t="s">
        <v>22</v>
      </c>
      <c r="N17" s="0" t="s">
        <v>27</v>
      </c>
      <c r="O17" s="0" t="n">
        <v>2</v>
      </c>
    </row>
    <row r="18" customFormat="false" ht="15" hidden="false" customHeight="false" outlineLevel="0" collapsed="false">
      <c r="B18" s="0" t="s">
        <v>60</v>
      </c>
      <c r="C18" s="0" t="s">
        <v>67</v>
      </c>
      <c r="F18" s="0" t="s">
        <v>19</v>
      </c>
      <c r="G18" s="0" t="s">
        <v>20</v>
      </c>
      <c r="H18" s="0" t="str">
        <f aca="false">C18</f>
        <v>AMB5</v>
      </c>
      <c r="I18" s="0" t="s">
        <v>21</v>
      </c>
      <c r="J18" s="0" t="n">
        <f aca="false">J17+1</f>
        <v>16</v>
      </c>
      <c r="K18" s="0" t="s">
        <v>22</v>
      </c>
      <c r="N18" s="0" t="s">
        <v>27</v>
      </c>
      <c r="O18" s="0" t="n">
        <v>2</v>
      </c>
    </row>
    <row r="19" customFormat="false" ht="15" hidden="false" customHeight="false" outlineLevel="0" collapsed="false">
      <c r="B19" s="0" t="s">
        <v>60</v>
      </c>
      <c r="C19" s="0" t="s">
        <v>68</v>
      </c>
      <c r="F19" s="0" t="s">
        <v>19</v>
      </c>
      <c r="G19" s="0" t="s">
        <v>20</v>
      </c>
      <c r="H19" s="0" t="str">
        <f aca="false">C19</f>
        <v>AMB6</v>
      </c>
      <c r="I19" s="0" t="s">
        <v>21</v>
      </c>
      <c r="J19" s="0" t="n">
        <f aca="false">J18+1</f>
        <v>17</v>
      </c>
      <c r="K19" s="0" t="s">
        <v>22</v>
      </c>
      <c r="N19" s="0" t="s">
        <v>27</v>
      </c>
      <c r="O19" s="0" t="n">
        <v>2</v>
      </c>
    </row>
    <row r="20" customFormat="false" ht="15" hidden="false" customHeight="false" outlineLevel="0" collapsed="false">
      <c r="B20" s="0" t="s">
        <v>60</v>
      </c>
      <c r="C20" s="0" t="s">
        <v>69</v>
      </c>
      <c r="F20" s="0" t="s">
        <v>19</v>
      </c>
      <c r="G20" s="0" t="s">
        <v>20</v>
      </c>
      <c r="H20" s="0" t="str">
        <f aca="false">C20</f>
        <v>AMB7</v>
      </c>
      <c r="I20" s="0" t="s">
        <v>21</v>
      </c>
      <c r="J20" s="0" t="n">
        <f aca="false">J19+1</f>
        <v>18</v>
      </c>
      <c r="K20" s="0" t="s">
        <v>22</v>
      </c>
      <c r="N20" s="0" t="s">
        <v>27</v>
      </c>
      <c r="O20" s="0" t="n">
        <v>2</v>
      </c>
    </row>
    <row r="21" customFormat="false" ht="15" hidden="false" customHeight="false" outlineLevel="0" collapsed="false">
      <c r="B21" s="0" t="s">
        <v>60</v>
      </c>
      <c r="C21" s="0" t="s">
        <v>70</v>
      </c>
      <c r="F21" s="0" t="s">
        <v>19</v>
      </c>
      <c r="G21" s="0" t="s">
        <v>20</v>
      </c>
      <c r="H21" s="0" t="str">
        <f aca="false">C21</f>
        <v>AMB8</v>
      </c>
      <c r="I21" s="0" t="s">
        <v>21</v>
      </c>
      <c r="J21" s="0" t="n">
        <f aca="false">J20+1</f>
        <v>19</v>
      </c>
      <c r="K21" s="0" t="s">
        <v>22</v>
      </c>
      <c r="N21" s="0" t="s">
        <v>27</v>
      </c>
      <c r="O21" s="0" t="n">
        <v>2</v>
      </c>
    </row>
    <row r="22" customFormat="false" ht="15" hidden="false" customHeight="false" outlineLevel="0" collapsed="false">
      <c r="B22" s="0" t="s">
        <v>60</v>
      </c>
      <c r="C22" s="0" t="s">
        <v>71</v>
      </c>
      <c r="F22" s="0" t="s">
        <v>19</v>
      </c>
      <c r="G22" s="0" t="s">
        <v>20</v>
      </c>
      <c r="H22" s="0" t="str">
        <f aca="false">C22</f>
        <v>AMB9</v>
      </c>
      <c r="I22" s="0" t="s">
        <v>21</v>
      </c>
      <c r="J22" s="0" t="n">
        <f aca="false">J21+1</f>
        <v>20</v>
      </c>
      <c r="K22" s="0" t="s">
        <v>22</v>
      </c>
      <c r="N22" s="0" t="s">
        <v>27</v>
      </c>
      <c r="O22" s="0" t="n">
        <v>2</v>
      </c>
    </row>
    <row r="23" customFormat="false" ht="15" hidden="false" customHeight="false" outlineLevel="0" collapsed="false">
      <c r="B23" s="0" t="s">
        <v>60</v>
      </c>
      <c r="C23" s="0" t="s">
        <v>72</v>
      </c>
      <c r="F23" s="0" t="s">
        <v>19</v>
      </c>
      <c r="G23" s="0" t="s">
        <v>20</v>
      </c>
      <c r="H23" s="0" t="str">
        <f aca="false">C23</f>
        <v>AMB10</v>
      </c>
      <c r="I23" s="0" t="s">
        <v>21</v>
      </c>
      <c r="J23" s="0" t="n">
        <f aca="false">J22+1</f>
        <v>21</v>
      </c>
      <c r="K23" s="0" t="s">
        <v>22</v>
      </c>
      <c r="N23" s="0" t="s">
        <v>27</v>
      </c>
      <c r="O23" s="0" t="n">
        <v>2</v>
      </c>
    </row>
    <row r="24" customFormat="false" ht="15" hidden="false" customHeight="false" outlineLevel="0" collapsed="false">
      <c r="B24" s="0" t="s">
        <v>60</v>
      </c>
      <c r="C24" s="0" t="s">
        <v>73</v>
      </c>
      <c r="F24" s="0" t="s">
        <v>19</v>
      </c>
      <c r="G24" s="0" t="s">
        <v>20</v>
      </c>
      <c r="H24" s="0" t="str">
        <f aca="false">C24</f>
        <v>AMB11</v>
      </c>
      <c r="I24" s="0" t="s">
        <v>21</v>
      </c>
      <c r="J24" s="0" t="n">
        <f aca="false">J23+1</f>
        <v>22</v>
      </c>
      <c r="K24" s="0" t="s">
        <v>22</v>
      </c>
      <c r="N24" s="0" t="s">
        <v>27</v>
      </c>
      <c r="O24" s="0" t="n">
        <v>2</v>
      </c>
    </row>
    <row r="25" customFormat="false" ht="15" hidden="false" customHeight="false" outlineLevel="0" collapsed="false">
      <c r="B25" s="0" t="s">
        <v>60</v>
      </c>
      <c r="C25" s="0" t="s">
        <v>74</v>
      </c>
      <c r="F25" s="0" t="s">
        <v>19</v>
      </c>
      <c r="G25" s="0" t="s">
        <v>20</v>
      </c>
      <c r="H25" s="0" t="str">
        <f aca="false">C25</f>
        <v>AMB12</v>
      </c>
      <c r="I25" s="0" t="s">
        <v>21</v>
      </c>
      <c r="J25" s="0" t="n">
        <f aca="false">J24+1</f>
        <v>23</v>
      </c>
      <c r="K25" s="0" t="s">
        <v>22</v>
      </c>
      <c r="N25" s="0" t="s">
        <v>27</v>
      </c>
      <c r="O25" s="0" t="n">
        <v>2</v>
      </c>
    </row>
    <row r="26" customFormat="false" ht="15" hidden="false" customHeight="false" outlineLevel="0" collapsed="false">
      <c r="B26" s="0" t="s">
        <v>60</v>
      </c>
      <c r="C26" s="0" t="s">
        <v>75</v>
      </c>
      <c r="F26" s="0" t="s">
        <v>19</v>
      </c>
      <c r="G26" s="0" t="s">
        <v>20</v>
      </c>
      <c r="H26" s="0" t="str">
        <f aca="false">C26</f>
        <v>IR1</v>
      </c>
      <c r="I26" s="0" t="s">
        <v>21</v>
      </c>
      <c r="J26" s="0" t="n">
        <f aca="false">J25+1</f>
        <v>24</v>
      </c>
      <c r="K26" s="0" t="s">
        <v>22</v>
      </c>
      <c r="N26" s="0" t="s">
        <v>27</v>
      </c>
      <c r="O26" s="0" t="n">
        <v>2</v>
      </c>
    </row>
    <row r="27" customFormat="false" ht="15" hidden="false" customHeight="false" outlineLevel="0" collapsed="false">
      <c r="B27" s="0" t="s">
        <v>60</v>
      </c>
      <c r="C27" s="0" t="s">
        <v>76</v>
      </c>
      <c r="F27" s="0" t="s">
        <v>19</v>
      </c>
      <c r="G27" s="0" t="s">
        <v>20</v>
      </c>
      <c r="H27" s="0" t="str">
        <f aca="false">C27</f>
        <v>IR2</v>
      </c>
      <c r="I27" s="0" t="s">
        <v>21</v>
      </c>
      <c r="J27" s="0" t="n">
        <f aca="false">J26+1</f>
        <v>25</v>
      </c>
      <c r="K27" s="0" t="s">
        <v>22</v>
      </c>
      <c r="N27" s="0" t="s">
        <v>27</v>
      </c>
      <c r="O27" s="0" t="n">
        <v>2</v>
      </c>
    </row>
    <row r="28" customFormat="false" ht="15" hidden="false" customHeight="false" outlineLevel="0" collapsed="false">
      <c r="B28" s="0" t="s">
        <v>60</v>
      </c>
      <c r="C28" s="0" t="s">
        <v>77</v>
      </c>
      <c r="F28" s="0" t="s">
        <v>19</v>
      </c>
      <c r="G28" s="0" t="s">
        <v>20</v>
      </c>
      <c r="H28" s="0" t="str">
        <f aca="false">C28</f>
        <v>IR3</v>
      </c>
      <c r="I28" s="0" t="s">
        <v>21</v>
      </c>
      <c r="J28" s="0" t="n">
        <f aca="false">J27+1</f>
        <v>26</v>
      </c>
      <c r="K28" s="0" t="s">
        <v>22</v>
      </c>
      <c r="N28" s="0" t="s">
        <v>27</v>
      </c>
      <c r="O28" s="0" t="n">
        <v>2</v>
      </c>
    </row>
    <row r="29" customFormat="false" ht="15" hidden="false" customHeight="false" outlineLevel="0" collapsed="false">
      <c r="B29" s="0" t="s">
        <v>60</v>
      </c>
      <c r="C29" s="0" t="s">
        <v>78</v>
      </c>
      <c r="F29" s="0" t="s">
        <v>19</v>
      </c>
      <c r="G29" s="0" t="s">
        <v>20</v>
      </c>
      <c r="H29" s="0" t="str">
        <f aca="false">C29</f>
        <v>IR4</v>
      </c>
      <c r="I29" s="0" t="s">
        <v>21</v>
      </c>
      <c r="J29" s="0" t="n">
        <f aca="false">J28+1</f>
        <v>27</v>
      </c>
      <c r="K29" s="0" t="s">
        <v>22</v>
      </c>
      <c r="N29" s="0" t="s">
        <v>27</v>
      </c>
      <c r="O29" s="0" t="n">
        <v>2</v>
      </c>
    </row>
    <row r="30" customFormat="false" ht="15" hidden="false" customHeight="false" outlineLevel="0" collapsed="false">
      <c r="B30" s="0" t="s">
        <v>60</v>
      </c>
      <c r="C30" s="0" t="s">
        <v>79</v>
      </c>
      <c r="F30" s="0" t="s">
        <v>19</v>
      </c>
      <c r="G30" s="0" t="s">
        <v>20</v>
      </c>
      <c r="H30" s="0" t="str">
        <f aca="false">C30</f>
        <v>IR5</v>
      </c>
      <c r="I30" s="0" t="s">
        <v>21</v>
      </c>
      <c r="J30" s="0" t="n">
        <f aca="false">J29+1</f>
        <v>28</v>
      </c>
      <c r="K30" s="0" t="s">
        <v>22</v>
      </c>
      <c r="N30" s="0" t="s">
        <v>27</v>
      </c>
      <c r="O30" s="0" t="n">
        <v>2</v>
      </c>
    </row>
    <row r="31" customFormat="false" ht="15" hidden="false" customHeight="false" outlineLevel="0" collapsed="false">
      <c r="B31" s="0" t="s">
        <v>60</v>
      </c>
      <c r="C31" s="0" t="s">
        <v>80</v>
      </c>
      <c r="F31" s="0" t="s">
        <v>19</v>
      </c>
      <c r="G31" s="0" t="s">
        <v>20</v>
      </c>
      <c r="H31" s="0" t="str">
        <f aca="false">C31</f>
        <v>IR6</v>
      </c>
      <c r="I31" s="0" t="s">
        <v>21</v>
      </c>
      <c r="J31" s="0" t="n">
        <f aca="false">J30+1</f>
        <v>29</v>
      </c>
      <c r="K31" s="0" t="s">
        <v>22</v>
      </c>
      <c r="N31" s="0" t="s">
        <v>27</v>
      </c>
      <c r="O31" s="0" t="n">
        <v>2</v>
      </c>
    </row>
    <row r="32" customFormat="false" ht="15" hidden="false" customHeight="false" outlineLevel="0" collapsed="false">
      <c r="B32" s="0" t="s">
        <v>60</v>
      </c>
      <c r="C32" s="0" t="s">
        <v>81</v>
      </c>
      <c r="F32" s="0" t="s">
        <v>19</v>
      </c>
      <c r="G32" s="0" t="s">
        <v>20</v>
      </c>
      <c r="H32" s="0" t="str">
        <f aca="false">C32</f>
        <v>IR7</v>
      </c>
      <c r="I32" s="0" t="s">
        <v>21</v>
      </c>
      <c r="J32" s="0" t="n">
        <f aca="false">J31+1</f>
        <v>30</v>
      </c>
      <c r="K32" s="0" t="s">
        <v>22</v>
      </c>
      <c r="N32" s="0" t="s">
        <v>27</v>
      </c>
      <c r="O32" s="0" t="n">
        <v>2</v>
      </c>
    </row>
    <row r="33" customFormat="false" ht="15" hidden="false" customHeight="false" outlineLevel="0" collapsed="false">
      <c r="B33" s="0" t="s">
        <v>60</v>
      </c>
      <c r="C33" s="0" t="s">
        <v>82</v>
      </c>
      <c r="F33" s="0" t="s">
        <v>19</v>
      </c>
      <c r="G33" s="0" t="s">
        <v>20</v>
      </c>
      <c r="H33" s="0" t="str">
        <f aca="false">C33</f>
        <v>IR8</v>
      </c>
      <c r="I33" s="0" t="s">
        <v>21</v>
      </c>
      <c r="J33" s="0" t="n">
        <f aca="false">J32+1</f>
        <v>31</v>
      </c>
      <c r="K33" s="0" t="s">
        <v>22</v>
      </c>
      <c r="N33" s="0" t="s">
        <v>27</v>
      </c>
      <c r="O33" s="0" t="n">
        <v>2</v>
      </c>
    </row>
    <row r="34" customFormat="false" ht="15" hidden="false" customHeight="false" outlineLevel="0" collapsed="false">
      <c r="B34" s="0" t="s">
        <v>60</v>
      </c>
      <c r="C34" s="0" t="s">
        <v>83</v>
      </c>
      <c r="F34" s="0" t="s">
        <v>19</v>
      </c>
      <c r="G34" s="0" t="s">
        <v>20</v>
      </c>
      <c r="H34" s="0" t="str">
        <f aca="false">C34</f>
        <v>IR9</v>
      </c>
      <c r="I34" s="0" t="s">
        <v>21</v>
      </c>
      <c r="J34" s="0" t="n">
        <f aca="false">J33+1</f>
        <v>32</v>
      </c>
      <c r="K34" s="0" t="s">
        <v>22</v>
      </c>
      <c r="N34" s="0" t="s">
        <v>27</v>
      </c>
      <c r="O34" s="0" t="n">
        <v>2</v>
      </c>
    </row>
    <row r="35" customFormat="false" ht="15" hidden="false" customHeight="false" outlineLevel="0" collapsed="false">
      <c r="B35" s="0" t="s">
        <v>60</v>
      </c>
      <c r="C35" s="0" t="s">
        <v>84</v>
      </c>
      <c r="F35" s="0" t="s">
        <v>19</v>
      </c>
      <c r="G35" s="0" t="s">
        <v>20</v>
      </c>
      <c r="H35" s="0" t="str">
        <f aca="false">C35</f>
        <v>IR10</v>
      </c>
      <c r="I35" s="0" t="s">
        <v>21</v>
      </c>
      <c r="J35" s="0" t="n">
        <f aca="false">J34+1</f>
        <v>33</v>
      </c>
      <c r="K35" s="0" t="s">
        <v>22</v>
      </c>
      <c r="N35" s="0" t="s">
        <v>27</v>
      </c>
      <c r="O35" s="0" t="n">
        <v>2</v>
      </c>
    </row>
    <row r="36" customFormat="false" ht="15" hidden="false" customHeight="false" outlineLevel="0" collapsed="false">
      <c r="B36" s="0" t="s">
        <v>60</v>
      </c>
      <c r="C36" s="0" t="s">
        <v>85</v>
      </c>
      <c r="F36" s="0" t="s">
        <v>19</v>
      </c>
      <c r="G36" s="0" t="s">
        <v>20</v>
      </c>
      <c r="H36" s="0" t="str">
        <f aca="false">C36</f>
        <v>IR11</v>
      </c>
      <c r="I36" s="0" t="s">
        <v>21</v>
      </c>
      <c r="J36" s="0" t="n">
        <f aca="false">J35+1</f>
        <v>34</v>
      </c>
      <c r="K36" s="0" t="s">
        <v>22</v>
      </c>
      <c r="N36" s="0" t="s">
        <v>27</v>
      </c>
      <c r="O36" s="0" t="n">
        <v>2</v>
      </c>
    </row>
    <row r="37" customFormat="false" ht="15" hidden="false" customHeight="false" outlineLevel="0" collapsed="false">
      <c r="B37" s="0" t="s">
        <v>60</v>
      </c>
      <c r="C37" s="0" t="s">
        <v>86</v>
      </c>
      <c r="F37" s="0" t="s">
        <v>19</v>
      </c>
      <c r="G37" s="0" t="s">
        <v>20</v>
      </c>
      <c r="H37" s="0" t="str">
        <f aca="false">C37</f>
        <v>IR12</v>
      </c>
      <c r="I37" s="0" t="s">
        <v>21</v>
      </c>
      <c r="J37" s="0" t="n">
        <f aca="false">J36+1</f>
        <v>35</v>
      </c>
      <c r="K37" s="0" t="s">
        <v>22</v>
      </c>
      <c r="N37" s="0" t="s">
        <v>27</v>
      </c>
      <c r="O37" s="0" t="n">
        <v>2</v>
      </c>
    </row>
    <row r="38" customFormat="false" ht="15" hidden="false" customHeight="false" outlineLevel="0" collapsed="false">
      <c r="B38" s="0" t="s">
        <v>17</v>
      </c>
      <c r="C38" s="0" t="s">
        <v>87</v>
      </c>
      <c r="F38" s="0" t="s">
        <v>19</v>
      </c>
      <c r="G38" s="0" t="s">
        <v>20</v>
      </c>
      <c r="H38" s="0" t="str">
        <f aca="false">C38</f>
        <v>TRAILER</v>
      </c>
      <c r="I38" s="0" t="s">
        <v>21</v>
      </c>
      <c r="J38" s="0" t="n">
        <f aca="false">J37+1</f>
        <v>36</v>
      </c>
      <c r="K38" s="0" t="s">
        <v>22</v>
      </c>
      <c r="N38" s="0" t="s">
        <v>23</v>
      </c>
      <c r="O38" s="0" t="n">
        <v>4</v>
      </c>
    </row>
    <row r="40" customFormat="false" ht="15" hidden="false" customHeight="false" outlineLevel="0" collapsed="false">
      <c r="O40" s="0" t="n">
        <f aca="false">SUM(O1:O39)</f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B1" s="0" t="s">
        <v>88</v>
      </c>
      <c r="D1" s="0" t="s">
        <v>89</v>
      </c>
    </row>
    <row r="2" customFormat="false" ht="13.8" hidden="false" customHeight="false" outlineLevel="0" collapsed="false">
      <c r="A2" s="0" t="s">
        <v>90</v>
      </c>
      <c r="B2" s="0" t="n">
        <v>15</v>
      </c>
      <c r="D2" s="0" t="n">
        <v>45</v>
      </c>
      <c r="E2" s="0" t="s">
        <v>91</v>
      </c>
      <c r="G2" s="0" t="s">
        <v>92</v>
      </c>
    </row>
    <row r="3" customFormat="false" ht="13.8" hidden="false" customHeight="false" outlineLevel="0" collapsed="false">
      <c r="A3" s="0" t="s">
        <v>93</v>
      </c>
      <c r="B3" s="0" t="n">
        <v>19</v>
      </c>
      <c r="D3" s="0" t="n">
        <v>51</v>
      </c>
      <c r="E3" s="0" t="s">
        <v>91</v>
      </c>
    </row>
    <row r="4" customFormat="false" ht="13.8" hidden="false" customHeight="false" outlineLevel="0" collapsed="false">
      <c r="A4" s="0" t="s">
        <v>94</v>
      </c>
      <c r="B4" s="0" t="n">
        <v>21</v>
      </c>
      <c r="D4" s="0" t="n">
        <v>50</v>
      </c>
      <c r="E4" s="0" t="s">
        <v>95</v>
      </c>
    </row>
    <row r="5" customFormat="false" ht="13.8" hidden="false" customHeight="false" outlineLevel="0" collapsed="false">
      <c r="A5" s="0" t="s">
        <v>96</v>
      </c>
      <c r="B5" s="0" t="n">
        <v>23</v>
      </c>
      <c r="D5" s="0" t="n">
        <v>52</v>
      </c>
      <c r="E5" s="0" t="s">
        <v>91</v>
      </c>
    </row>
    <row r="7" customFormat="false" ht="13.8" hidden="false" customHeight="false" outlineLevel="0" collapsed="false">
      <c r="A7" s="0" t="s">
        <v>97</v>
      </c>
      <c r="B7" s="0" t="n">
        <v>16</v>
      </c>
      <c r="D7" s="0" t="n">
        <v>53</v>
      </c>
      <c r="G7" s="0" t="s">
        <v>98</v>
      </c>
    </row>
    <row r="8" customFormat="false" ht="13.8" hidden="false" customHeight="false" outlineLevel="0" collapsed="false">
      <c r="A8" s="0" t="s">
        <v>99</v>
      </c>
      <c r="B8" s="0" t="n">
        <v>18</v>
      </c>
      <c r="D8" s="0" t="n">
        <v>48</v>
      </c>
    </row>
    <row r="9" customFormat="false" ht="13.8" hidden="false" customHeight="false" outlineLevel="0" collapsed="false">
      <c r="A9" s="0" t="s">
        <v>100</v>
      </c>
      <c r="B9" s="0" t="n">
        <v>20</v>
      </c>
      <c r="D9" s="0" t="s">
        <v>100</v>
      </c>
      <c r="E9" s="0" t="s">
        <v>101</v>
      </c>
    </row>
    <row r="10" customFormat="false" ht="13.8" hidden="false" customHeight="false" outlineLevel="0" collapsed="false">
      <c r="A10" s="0" t="s">
        <v>102</v>
      </c>
      <c r="B10" s="0" t="n">
        <v>22</v>
      </c>
      <c r="D10" s="0" t="n">
        <v>47</v>
      </c>
    </row>
    <row r="11" customFormat="false" ht="13.8" hidden="false" customHeight="false" outlineLevel="0" collapsed="false">
      <c r="A11" s="0" t="s">
        <v>103</v>
      </c>
      <c r="B11" s="0" t="n">
        <v>26</v>
      </c>
      <c r="D11" s="0" t="n">
        <v>46</v>
      </c>
      <c r="G11" s="0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ASML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2016-06-20T09:02:08Z</dcterms:created>
  <dc:creator>Wilbert Alberts</dc:creator>
  <dc:description/>
  <dc:language>nl-NL</dc:language>
  <cp:lastModifiedBy>Wilbert Alberts</cp:lastModifiedBy>
  <dcterms:modified xsi:type="dcterms:W3CDTF">2016-07-10T12:56:06Z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ASML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