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CB9CC80-3DF6-4B24-BA36-5A82C1712F0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I19" i="1"/>
  <c r="B19" i="1"/>
  <c r="I15" i="1"/>
  <c r="C15" i="1"/>
  <c r="D15" i="1"/>
  <c r="E15" i="1"/>
  <c r="F15" i="1"/>
  <c r="B15" i="1"/>
  <c r="I6" i="1"/>
  <c r="I11" i="1"/>
  <c r="I9" i="1"/>
  <c r="I8" i="1"/>
  <c r="F6" i="1"/>
  <c r="C6" i="1"/>
  <c r="D6" i="1"/>
  <c r="E6" i="1"/>
  <c r="B6" i="1"/>
  <c r="F11" i="1"/>
  <c r="F9" i="1"/>
  <c r="F8" i="1"/>
  <c r="E11" i="1"/>
  <c r="E9" i="1"/>
  <c r="E8" i="1"/>
  <c r="D11" i="1"/>
  <c r="D9" i="1"/>
  <c r="D8" i="1"/>
  <c r="C11" i="1"/>
  <c r="C9" i="1"/>
  <c r="C8" i="1"/>
  <c r="B9" i="1"/>
  <c r="B8" i="1"/>
  <c r="B11" i="1"/>
  <c r="B10" i="1" l="1"/>
  <c r="I10" i="1"/>
  <c r="F10" i="1"/>
  <c r="C10" i="1"/>
  <c r="E10" i="1"/>
  <c r="D10" i="1"/>
</calcChain>
</file>

<file path=xl/sharedStrings.xml><?xml version="1.0" encoding="utf-8"?>
<sst xmlns="http://schemas.openxmlformats.org/spreadsheetml/2006/main" count="50" uniqueCount="19">
  <si>
    <t>SVM</t>
  </si>
  <si>
    <t>Logistic Regression</t>
  </si>
  <si>
    <t>Random Forest</t>
  </si>
  <si>
    <t>Xgboost</t>
  </si>
  <si>
    <t>Naïve Bayes</t>
  </si>
  <si>
    <t>Recall</t>
  </si>
  <si>
    <t>Precision</t>
  </si>
  <si>
    <t>F1</t>
  </si>
  <si>
    <t>Accuracy</t>
  </si>
  <si>
    <t>Truly 'Not Useful'</t>
  </si>
  <si>
    <t>Truly 'Useful'</t>
  </si>
  <si>
    <t>Not Useful' labeled as 'Useful' (False Positive)</t>
  </si>
  <si>
    <t>Useful' labeled as 'Not Useful' (False Negative)</t>
  </si>
  <si>
    <t>Of 205 test-set</t>
  </si>
  <si>
    <t>Ensemble</t>
  </si>
  <si>
    <t>Total Count</t>
  </si>
  <si>
    <t>Time Taken (seconds)</t>
  </si>
  <si>
    <t>Number of Records Classified Per Second</t>
  </si>
  <si>
    <t>Of 10114 data-set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</si>
</sst>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H21" sqref="H21"/>
    </sheetView>
  </sheetViews>
  <sheetFormatPr defaultRowHeight="14.4" x14ac:dyDescent="0.3"/>
  <cols>
    <col min="1" max="1" width="38.5546875" bestFit="1" customWidth="1"/>
    <col min="2" max="2" width="16" bestFit="1" customWidth="1"/>
    <col min="3" max="3" width="16.44140625" bestFit="1" customWidth="1"/>
    <col min="4" max="4" width="12.6640625" customWidth="1"/>
    <col min="5" max="5" width="20" customWidth="1"/>
    <col min="6" max="7" width="15" customWidth="1"/>
    <col min="8" max="8" width="39.44140625" bestFit="1" customWidth="1"/>
    <col min="9" max="9" width="24.6640625" customWidth="1"/>
  </cols>
  <sheetData>
    <row r="1" spans="1:9" x14ac:dyDescent="0.3">
      <c r="A1" s="2" t="s">
        <v>13</v>
      </c>
      <c r="B1" s="3" t="s">
        <v>4</v>
      </c>
      <c r="C1" s="3" t="s">
        <v>1</v>
      </c>
      <c r="D1" s="3" t="s">
        <v>0</v>
      </c>
      <c r="E1" s="3" t="s">
        <v>2</v>
      </c>
      <c r="F1" s="4" t="s">
        <v>3</v>
      </c>
      <c r="G1" s="20"/>
      <c r="H1" s="2" t="s">
        <v>13</v>
      </c>
      <c r="I1" s="4" t="s">
        <v>14</v>
      </c>
    </row>
    <row r="2" spans="1:9" x14ac:dyDescent="0.3">
      <c r="A2" s="5" t="s">
        <v>9</v>
      </c>
      <c r="B2" s="1">
        <v>13</v>
      </c>
      <c r="C2" s="1">
        <v>37</v>
      </c>
      <c r="D2" s="1">
        <v>45</v>
      </c>
      <c r="E2" s="1">
        <v>49</v>
      </c>
      <c r="F2" s="6">
        <v>51</v>
      </c>
      <c r="G2" s="21"/>
      <c r="H2" s="5" t="s">
        <v>9</v>
      </c>
      <c r="I2" s="6">
        <v>46</v>
      </c>
    </row>
    <row r="3" spans="1:9" x14ac:dyDescent="0.3">
      <c r="A3" s="7" t="s">
        <v>11</v>
      </c>
      <c r="B3" s="1">
        <v>0</v>
      </c>
      <c r="C3" s="1">
        <v>9</v>
      </c>
      <c r="D3" s="1">
        <v>1</v>
      </c>
      <c r="E3" s="1">
        <v>3</v>
      </c>
      <c r="F3" s="6">
        <v>4</v>
      </c>
      <c r="G3" s="21"/>
      <c r="H3" s="7" t="s">
        <v>11</v>
      </c>
      <c r="I3" s="6">
        <v>1</v>
      </c>
    </row>
    <row r="4" spans="1:9" x14ac:dyDescent="0.3">
      <c r="A4" s="7" t="s">
        <v>12</v>
      </c>
      <c r="B4" s="1">
        <v>46</v>
      </c>
      <c r="C4" s="1">
        <v>22</v>
      </c>
      <c r="D4" s="1">
        <v>14</v>
      </c>
      <c r="E4" s="1">
        <v>10</v>
      </c>
      <c r="F4" s="6">
        <v>8</v>
      </c>
      <c r="G4" s="21"/>
      <c r="H4" s="7" t="s">
        <v>12</v>
      </c>
      <c r="I4" s="6">
        <v>13</v>
      </c>
    </row>
    <row r="5" spans="1:9" x14ac:dyDescent="0.3">
      <c r="A5" s="5" t="s">
        <v>10</v>
      </c>
      <c r="B5" s="1">
        <v>146</v>
      </c>
      <c r="C5" s="1">
        <v>137</v>
      </c>
      <c r="D5" s="1">
        <v>145</v>
      </c>
      <c r="E5" s="1">
        <v>143</v>
      </c>
      <c r="F5" s="6">
        <v>142</v>
      </c>
      <c r="G5" s="21"/>
      <c r="H5" s="5" t="s">
        <v>10</v>
      </c>
      <c r="I5" s="6">
        <v>145</v>
      </c>
    </row>
    <row r="6" spans="1:9" x14ac:dyDescent="0.3">
      <c r="A6" s="5" t="s">
        <v>15</v>
      </c>
      <c r="B6" s="1">
        <f>SUM(B2:B5)</f>
        <v>205</v>
      </c>
      <c r="C6" s="1">
        <f t="shared" ref="C6:E6" si="0">SUM(C2:C5)</f>
        <v>205</v>
      </c>
      <c r="D6" s="1">
        <f t="shared" si="0"/>
        <v>205</v>
      </c>
      <c r="E6" s="1">
        <f t="shared" si="0"/>
        <v>205</v>
      </c>
      <c r="F6" s="6">
        <f>SUM(F2:F5)</f>
        <v>205</v>
      </c>
      <c r="G6" s="21"/>
      <c r="H6" s="5" t="s">
        <v>15</v>
      </c>
      <c r="I6" s="6">
        <f>SUM(I2:I5)</f>
        <v>205</v>
      </c>
    </row>
    <row r="7" spans="1:9" x14ac:dyDescent="0.3">
      <c r="A7" s="8"/>
      <c r="B7" s="9"/>
      <c r="C7" s="9"/>
      <c r="D7" s="9"/>
      <c r="E7" s="9"/>
      <c r="F7" s="10"/>
      <c r="G7" s="9"/>
      <c r="H7" s="16"/>
      <c r="I7" s="17"/>
    </row>
    <row r="8" spans="1:9" x14ac:dyDescent="0.3">
      <c r="A8" s="5" t="s">
        <v>5</v>
      </c>
      <c r="B8" s="1">
        <f>B5/(B5+B4)</f>
        <v>0.76041666666666663</v>
      </c>
      <c r="C8" s="1">
        <f>C5/(C5+C4)</f>
        <v>0.86163522012578619</v>
      </c>
      <c r="D8" s="1">
        <f>D5/(D5+D4)</f>
        <v>0.91194968553459121</v>
      </c>
      <c r="E8" s="1">
        <f>E5/(E5+E4)</f>
        <v>0.934640522875817</v>
      </c>
      <c r="F8" s="18">
        <f>F5/(F5+F4)</f>
        <v>0.94666666666666666</v>
      </c>
      <c r="G8" s="18"/>
      <c r="H8" s="5" t="s">
        <v>5</v>
      </c>
      <c r="I8" s="6">
        <f>I5/(I5+I4)</f>
        <v>0.91772151898734178</v>
      </c>
    </row>
    <row r="9" spans="1:9" x14ac:dyDescent="0.3">
      <c r="A9" s="5" t="s">
        <v>6</v>
      </c>
      <c r="B9" s="1">
        <f>B5/(B5+B3)</f>
        <v>1</v>
      </c>
      <c r="C9" s="1">
        <f>C5/(C5+C3)</f>
        <v>0.93835616438356162</v>
      </c>
      <c r="D9" s="1">
        <f>D5/(D5+D3)</f>
        <v>0.99315068493150682</v>
      </c>
      <c r="E9" s="1">
        <f>E5/(E5+E3)</f>
        <v>0.97945205479452058</v>
      </c>
      <c r="F9" s="18">
        <f>F5/(F5+F3)</f>
        <v>0.9726027397260274</v>
      </c>
      <c r="G9" s="18"/>
      <c r="H9" s="5" t="s">
        <v>6</v>
      </c>
      <c r="I9" s="6">
        <f>I5/(I5+I3)</f>
        <v>0.99315068493150682</v>
      </c>
    </row>
    <row r="10" spans="1:9" x14ac:dyDescent="0.3">
      <c r="A10" s="5" t="s">
        <v>7</v>
      </c>
      <c r="B10" s="1">
        <f>(2*B9*B8)/(B8+B9)</f>
        <v>0.86390532544378706</v>
      </c>
      <c r="C10" s="1">
        <f>(2*C9*C8)/(C8+C9)</f>
        <v>0.89836065573770496</v>
      </c>
      <c r="D10" s="1">
        <f>(2*D9*D8)/(D8+D9)</f>
        <v>0.95081967213114749</v>
      </c>
      <c r="E10" s="1">
        <f>(2*E9*E8)/(E8+E9)</f>
        <v>0.95652173913043492</v>
      </c>
      <c r="F10" s="18">
        <f>(2*F9*F8)/(F8+F9)</f>
        <v>0.95945945945945943</v>
      </c>
      <c r="G10" s="18"/>
      <c r="H10" s="5" t="s">
        <v>7</v>
      </c>
      <c r="I10" s="6">
        <f>(2*I9*I8)/(I8+I9)</f>
        <v>0.95394736842105265</v>
      </c>
    </row>
    <row r="11" spans="1:9" ht="15" thickBot="1" x14ac:dyDescent="0.35">
      <c r="A11" s="11" t="s">
        <v>8</v>
      </c>
      <c r="B11" s="12">
        <f>(B5+B2)/205</f>
        <v>0.775609756097561</v>
      </c>
      <c r="C11" s="12">
        <f>(C5+C2)/205</f>
        <v>0.84878048780487803</v>
      </c>
      <c r="D11" s="12">
        <f>(D5+D2)/205</f>
        <v>0.92682926829268297</v>
      </c>
      <c r="E11" s="12">
        <f>(E5+E2)/205</f>
        <v>0.93658536585365859</v>
      </c>
      <c r="F11" s="19">
        <f>(F5+F2)/205</f>
        <v>0.94146341463414629</v>
      </c>
      <c r="G11" s="22"/>
      <c r="H11" s="11" t="s">
        <v>8</v>
      </c>
      <c r="I11" s="13">
        <f>(I5+I2)/205</f>
        <v>0.93170731707317078</v>
      </c>
    </row>
    <row r="12" spans="1:9" ht="15" thickBot="1" x14ac:dyDescent="0.35"/>
    <row r="13" spans="1:9" ht="15" thickBot="1" x14ac:dyDescent="0.35">
      <c r="A13" s="2" t="s">
        <v>13</v>
      </c>
      <c r="B13" s="3" t="s">
        <v>4</v>
      </c>
      <c r="C13" s="3" t="s">
        <v>1</v>
      </c>
      <c r="D13" s="3" t="s">
        <v>0</v>
      </c>
      <c r="E13" s="3" t="s">
        <v>2</v>
      </c>
      <c r="F13" s="4" t="s">
        <v>3</v>
      </c>
      <c r="G13" s="23"/>
      <c r="H13" s="2" t="s">
        <v>13</v>
      </c>
      <c r="I13" s="4" t="s">
        <v>14</v>
      </c>
    </row>
    <row r="14" spans="1:9" x14ac:dyDescent="0.3">
      <c r="A14" s="14" t="s">
        <v>16</v>
      </c>
      <c r="B14" s="3">
        <v>0.29661854854656911</v>
      </c>
      <c r="C14" s="3">
        <v>0.3757168281589876</v>
      </c>
      <c r="D14" s="3">
        <v>0.40115832000000001</v>
      </c>
      <c r="E14" s="3">
        <v>1.0876013446707533</v>
      </c>
      <c r="F14" s="4">
        <v>0.3954913980620921</v>
      </c>
      <c r="G14" s="23"/>
      <c r="H14" s="25" t="s">
        <v>16</v>
      </c>
      <c r="I14" s="6">
        <v>4.6702364100000002</v>
      </c>
    </row>
    <row r="15" spans="1:9" ht="15" thickBot="1" x14ac:dyDescent="0.35">
      <c r="A15" s="15" t="s">
        <v>17</v>
      </c>
      <c r="B15" s="12">
        <f>205/B14</f>
        <v>691.12333333333333</v>
      </c>
      <c r="C15" s="12">
        <f t="shared" ref="C15:F15" si="1">205/C14</f>
        <v>545.62368421052622</v>
      </c>
      <c r="D15" s="12">
        <f t="shared" si="1"/>
        <v>511.0201877403415</v>
      </c>
      <c r="E15" s="12">
        <f t="shared" si="1"/>
        <v>188.48818181818183</v>
      </c>
      <c r="F15" s="13">
        <f t="shared" si="1"/>
        <v>518.34250000000009</v>
      </c>
      <c r="G15" s="23"/>
      <c r="H15" s="15" t="s">
        <v>17</v>
      </c>
      <c r="I15" s="26">
        <f>205/I14</f>
        <v>43.894994172254329</v>
      </c>
    </row>
    <row r="16" spans="1:9" ht="15" thickBot="1" x14ac:dyDescent="0.35"/>
    <row r="17" spans="1:9" ht="15" thickBot="1" x14ac:dyDescent="0.35">
      <c r="A17" s="14" t="s">
        <v>18</v>
      </c>
      <c r="B17" s="3" t="s">
        <v>4</v>
      </c>
      <c r="C17" s="3" t="s">
        <v>1</v>
      </c>
      <c r="D17" s="3" t="s">
        <v>0</v>
      </c>
      <c r="E17" s="3" t="s">
        <v>2</v>
      </c>
      <c r="F17" s="4" t="s">
        <v>3</v>
      </c>
      <c r="G17" s="23"/>
      <c r="H17" s="14" t="s">
        <v>18</v>
      </c>
      <c r="I17" s="4" t="s">
        <v>14</v>
      </c>
    </row>
    <row r="18" spans="1:9" x14ac:dyDescent="0.3">
      <c r="A18" s="14" t="s">
        <v>16</v>
      </c>
      <c r="B18" s="1">
        <v>17.375019570999999</v>
      </c>
      <c r="C18" s="1">
        <v>23.309147598999999</v>
      </c>
      <c r="D18" s="1">
        <v>26.28830194</v>
      </c>
      <c r="E18" s="1">
        <v>55.289105810999999</v>
      </c>
      <c r="F18" s="6">
        <v>18.09184715</v>
      </c>
      <c r="G18" s="21"/>
      <c r="H18" s="14" t="s">
        <v>16</v>
      </c>
      <c r="I18" s="27">
        <v>154.108184115</v>
      </c>
    </row>
    <row r="19" spans="1:9" ht="15" thickBot="1" x14ac:dyDescent="0.35">
      <c r="A19" s="15" t="s">
        <v>17</v>
      </c>
      <c r="B19" s="12">
        <f>10114/B18</f>
        <v>582.10006375364912</v>
      </c>
      <c r="C19" s="12">
        <f t="shared" ref="C19:I19" si="2">10114/C18</f>
        <v>433.90690101571568</v>
      </c>
      <c r="D19" s="12">
        <f t="shared" si="2"/>
        <v>384.73386463241451</v>
      </c>
      <c r="E19" s="12">
        <f t="shared" si="2"/>
        <v>182.92934659811007</v>
      </c>
      <c r="F19" s="13">
        <f t="shared" si="2"/>
        <v>559.0363391943647</v>
      </c>
      <c r="G19" s="24"/>
      <c r="H19" s="15" t="s">
        <v>17</v>
      </c>
      <c r="I19" s="13">
        <f t="shared" si="2"/>
        <v>65.629220525060759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2021-04-10T17:32:46Z</dcterms:modified>
</cp:coreProperties>
</file>