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STUS " sheetId="1" r:id="rId4"/>
    <sheet state="visible" name="SEPTEMBER" sheetId="2" r:id="rId5"/>
    <sheet state="visible" name="OKTOBER" sheetId="3" r:id="rId6"/>
    <sheet state="visible" name="NOVEMBER" sheetId="4" r:id="rId7"/>
    <sheet state="visible" name="DESEMBER" sheetId="5" r:id="rId8"/>
  </sheets>
  <definedNames/>
  <calcPr/>
  <extLst>
    <ext uri="GoogleSheetsCustomDataVersion2">
      <go:sheetsCustomData xmlns:go="http://customooxmlschemas.google.com/" r:id="rId9" roundtripDataChecksum="9I00Vu//Qv6TzjvdVU9Q4VudUlJMq9cuHBn/Ev80DJM="/>
    </ext>
  </extLst>
</workbook>
</file>

<file path=xl/sharedStrings.xml><?xml version="1.0" encoding="utf-8"?>
<sst xmlns="http://schemas.openxmlformats.org/spreadsheetml/2006/main" count="2184" uniqueCount="204">
  <si>
    <t>LAPORAN KEUANGAN ANSA ACADEMY PERIODE AGUSTUS 2024</t>
  </si>
  <si>
    <t>No</t>
  </si>
  <si>
    <t>Tanggal</t>
  </si>
  <si>
    <t>Transaksi</t>
  </si>
  <si>
    <t>Akun</t>
  </si>
  <si>
    <t>Debit</t>
  </si>
  <si>
    <t>Kredit</t>
  </si>
  <si>
    <t>Saldo</t>
  </si>
  <si>
    <t>Keterangan</t>
  </si>
  <si>
    <t>Pemasukan</t>
  </si>
  <si>
    <t>Dana</t>
  </si>
  <si>
    <t>proofreading</t>
  </si>
  <si>
    <t>Jenis Pemasukan</t>
  </si>
  <si>
    <t xml:space="preserve">Keterangan </t>
  </si>
  <si>
    <t>Kelas Bisnis plan</t>
  </si>
  <si>
    <t>Mentoring 101</t>
  </si>
  <si>
    <t>Pendaftaran mentoring lomba dan skripsi private</t>
  </si>
  <si>
    <t>mentoring 101</t>
  </si>
  <si>
    <t>Kelas Business Plan</t>
  </si>
  <si>
    <t>Pendaftaran kelas bisnis plan batch 1</t>
  </si>
  <si>
    <t>Kelas Esai</t>
  </si>
  <si>
    <t>Pendaftaran kelas esai batch 6</t>
  </si>
  <si>
    <t>Kelas KTI</t>
  </si>
  <si>
    <t>Pendaftaran kelas KTI Batch 3</t>
  </si>
  <si>
    <t>Mandiri</t>
  </si>
  <si>
    <t>Proofreading</t>
  </si>
  <si>
    <t>Pendaftaran review naskah lomba dan riset</t>
  </si>
  <si>
    <t>GoPay</t>
  </si>
  <si>
    <t>Honororium Pemateri</t>
  </si>
  <si>
    <t>Honororium menjadi pemateri di suatu acara</t>
  </si>
  <si>
    <t xml:space="preserve">Honorarium Juri </t>
  </si>
  <si>
    <t>Honororium menjadi juri  di suatu acara</t>
  </si>
  <si>
    <t>Pemateri P3MADIKISIP</t>
  </si>
  <si>
    <t>Pengeluaran</t>
  </si>
  <si>
    <t>Jenis Pengeluaran</t>
  </si>
  <si>
    <t>Sewa Zoom</t>
  </si>
  <si>
    <t xml:space="preserve">Pembelian sewa zoom premium </t>
  </si>
  <si>
    <t>Canva Premium</t>
  </si>
  <si>
    <t>Pembelian canva premium</t>
  </si>
  <si>
    <t>Juri ECO UNESA</t>
  </si>
  <si>
    <t xml:space="preserve">Ngopi Client </t>
  </si>
  <si>
    <t xml:space="preserve">meeting dengan client </t>
  </si>
  <si>
    <t xml:space="preserve">Pemasukan </t>
  </si>
  <si>
    <t xml:space="preserve">Total </t>
  </si>
  <si>
    <t>Kelas Bisnis Plan</t>
  </si>
  <si>
    <t>Kelas KTI Batch 3</t>
  </si>
  <si>
    <t>Kelas Esai Batch 6</t>
  </si>
  <si>
    <t>Jumlah</t>
  </si>
  <si>
    <t>Zoom Premium</t>
  </si>
  <si>
    <t>lynk.id</t>
  </si>
  <si>
    <t xml:space="preserve">Lynk.id </t>
  </si>
  <si>
    <t>Total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</si>
  <si>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</si>
  <si>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>kelas KTI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</si>
  <si>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</si>
  <si>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</si>
  <si>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</si>
  <si>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</si>
  <si>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</si>
  <si>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</si>
  <si>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>ebook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</si>
  <si>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</si>
  <si>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>Juri Inspigro 5.0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</si>
  <si>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</si>
  <si>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</si>
  <si>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</si>
  <si>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>kelas esai B6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</si>
  <si>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</si>
  <si>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</si>
  <si>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 xml:space="preserve"> </t>
  </si>
  <si>
    <r>
      <rPr>
        <rFont val="Times New Roman"/>
        <color rgb="FF1155CC"/>
        <sz val="12.0"/>
        <u/>
      </rPr>
      <t>lynk.id</t>
    </r>
    <r>
      <rPr>
        <rFont val="Times New Roman"/>
        <color theme="1"/>
        <sz val="12.0"/>
      </rPr>
      <t xml:space="preserve"> </t>
    </r>
  </si>
  <si>
    <t>Mentor Medcore</t>
  </si>
  <si>
    <t>LAPORAN KEUANGAN ANSA ACADEMY PERIODE SEPTEMBER 2024</t>
  </si>
  <si>
    <t>Event</t>
  </si>
  <si>
    <t>Paid Promote</t>
  </si>
  <si>
    <t>LYNK.ID</t>
  </si>
  <si>
    <t>Kelas Esai Batch 7</t>
  </si>
  <si>
    <t>Kelas Esai Batch 8</t>
  </si>
  <si>
    <t>Kelas esai batch 7</t>
  </si>
  <si>
    <t>Pemateri</t>
  </si>
  <si>
    <t>Medcore</t>
  </si>
  <si>
    <t>13/9/2024</t>
  </si>
  <si>
    <t>14/9/2024</t>
  </si>
  <si>
    <t>15/9/2024</t>
  </si>
  <si>
    <t>16/9/2024</t>
  </si>
  <si>
    <t>18/9/2024</t>
  </si>
  <si>
    <t>20/9/2024</t>
  </si>
  <si>
    <t>DP KS FISIP</t>
  </si>
  <si>
    <t>22/9/2024</t>
  </si>
  <si>
    <t>HIMATA FT UNEJ</t>
  </si>
  <si>
    <t>HIMATIKA UNEJ</t>
  </si>
  <si>
    <t>19/9/2024</t>
  </si>
  <si>
    <t>21/9/2024</t>
  </si>
  <si>
    <t>23/9/2024</t>
  </si>
  <si>
    <t>Hamba Allah</t>
  </si>
  <si>
    <t>Juri</t>
  </si>
  <si>
    <t>MIA UPNVJ</t>
  </si>
  <si>
    <t>24/9/2024</t>
  </si>
  <si>
    <t>25/6/2024</t>
  </si>
  <si>
    <t>25/9/2024</t>
  </si>
  <si>
    <t>26/9/2024</t>
  </si>
  <si>
    <t>27/9/2024</t>
  </si>
  <si>
    <t>FESBIS UKKM</t>
  </si>
  <si>
    <t>Cash</t>
  </si>
  <si>
    <t>SMAN 2 Jember</t>
  </si>
  <si>
    <t>28/9/2024</t>
  </si>
  <si>
    <t>IPP BWS UNEJ</t>
  </si>
  <si>
    <t>29/9/2024</t>
  </si>
  <si>
    <t>30/9/2024</t>
  </si>
  <si>
    <t>LAPORAN KEUANGAN ANSA ACADEMY PERIODE OKTOBER 2024</t>
  </si>
  <si>
    <t>TARGET</t>
  </si>
  <si>
    <t>Rp. 15.000.000</t>
  </si>
  <si>
    <t>Lomba PPN UPNJ</t>
  </si>
  <si>
    <t>Kelas Esai Batch 9</t>
  </si>
  <si>
    <t>Kelas Bisnis Plan Batch 3</t>
  </si>
  <si>
    <t>Program Esai Nov-1</t>
  </si>
  <si>
    <t>ENOTECH FTP UNEJ</t>
  </si>
  <si>
    <t>13/10/2024</t>
  </si>
  <si>
    <t>14/10/2024</t>
  </si>
  <si>
    <t>16/10/2024</t>
  </si>
  <si>
    <t>GENESIS FASILKOM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</si>
  <si>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</si>
  <si>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</si>
  <si>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</si>
  <si>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</si>
  <si>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</si>
  <si>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</si>
  <si>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</si>
  <si>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</si>
  <si>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DP Juri UIN Malang</t>
  </si>
  <si>
    <t>Kelas Esai Batch 10</t>
  </si>
  <si>
    <t>ESI FT UNEJ</t>
  </si>
  <si>
    <t>25/10/2024</t>
  </si>
  <si>
    <t>26/10/2024</t>
  </si>
  <si>
    <t>MEDCORE</t>
  </si>
  <si>
    <t>27/10/2024</t>
  </si>
  <si>
    <t>Pitching Stock UI</t>
  </si>
  <si>
    <t>28/10/2024</t>
  </si>
  <si>
    <t>Juri Papermabk2</t>
  </si>
  <si>
    <t>29/10/2024</t>
  </si>
  <si>
    <t>30/10/2024</t>
  </si>
  <si>
    <t>31/10/2024</t>
  </si>
  <si>
    <t>LAPORAN KEUANGAN ANSA ACADEMY PERIODE NOVEMBER 2024</t>
  </si>
  <si>
    <t>LEDC FKIP</t>
  </si>
  <si>
    <t>Program Esai Nov-2</t>
  </si>
  <si>
    <t xml:space="preserve">  </t>
  </si>
  <si>
    <t>Juri Infografis PGD UNEJ</t>
  </si>
  <si>
    <t>13/11/2024</t>
  </si>
  <si>
    <t>Juri Lomba Esai UIN MALIKI</t>
  </si>
  <si>
    <t>14/11/2024</t>
  </si>
  <si>
    <t>15/11/2024</t>
  </si>
  <si>
    <t>16/11/2024</t>
  </si>
  <si>
    <t>17/11/2024</t>
  </si>
  <si>
    <t>Juri Esai UGM</t>
  </si>
  <si>
    <t>18/11/2024</t>
  </si>
  <si>
    <t>Kelas BP Batch 3</t>
  </si>
  <si>
    <t>19/11/2024</t>
  </si>
  <si>
    <t>21/11/2024</t>
  </si>
  <si>
    <t>22/11/2024</t>
  </si>
  <si>
    <t>23/11/2024</t>
  </si>
  <si>
    <t>25/11/2024</t>
  </si>
  <si>
    <t>Program Esai Des-1</t>
  </si>
  <si>
    <t>Juri Esai Medan</t>
  </si>
  <si>
    <t>26/11/2024</t>
  </si>
  <si>
    <t>Seminar Jepara</t>
  </si>
  <si>
    <t>28/11/2024</t>
  </si>
  <si>
    <t>29/11/2024</t>
  </si>
  <si>
    <t>30/11/2024</t>
  </si>
  <si>
    <t>Webinar UII</t>
  </si>
  <si>
    <t>Rp. 17.500.000</t>
  </si>
  <si>
    <t>1 Des 2024</t>
  </si>
  <si>
    <t>2 Des 2024</t>
  </si>
  <si>
    <t>Kelas Mawapres</t>
  </si>
  <si>
    <t>4 Des 2024</t>
  </si>
  <si>
    <t>5 Des 2024</t>
  </si>
  <si>
    <t>6 Des 2024</t>
  </si>
  <si>
    <t>7 Des 2024</t>
  </si>
  <si>
    <t>8 Des 2024</t>
  </si>
  <si>
    <t>9 Des 2024</t>
  </si>
  <si>
    <t>10 Des 2024</t>
  </si>
  <si>
    <t>11 Des 2024</t>
  </si>
  <si>
    <t>12 Des 2024</t>
  </si>
  <si>
    <t>13 Des 2024</t>
  </si>
  <si>
    <t>14 Des 2024</t>
  </si>
  <si>
    <t>Kelas Esai Batch Januari</t>
  </si>
  <si>
    <t>15 Des 2024</t>
  </si>
  <si>
    <t>16 Des 2024</t>
  </si>
  <si>
    <t>17 Des 2024</t>
  </si>
  <si>
    <t>18 Des 2024</t>
  </si>
  <si>
    <t>Bootcamp KTI</t>
  </si>
  <si>
    <t>19 Des 2024</t>
  </si>
  <si>
    <t>P2MW FEB</t>
  </si>
  <si>
    <t>20 Des 2024</t>
  </si>
  <si>
    <t>21 Des 2024</t>
  </si>
  <si>
    <t>22 Des 2024</t>
  </si>
  <si>
    <t>23 Des 2024</t>
  </si>
  <si>
    <t>25 Des 2024</t>
  </si>
  <si>
    <t>Bootcamp Esai</t>
  </si>
  <si>
    <t>26 Des 2024</t>
  </si>
  <si>
    <t>27 Des 2024</t>
  </si>
  <si>
    <t>28 Des 2024</t>
  </si>
  <si>
    <t>29 Des 2024</t>
  </si>
  <si>
    <t>30 Des 2024</t>
  </si>
  <si>
    <t>31 Des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</si>
</sst>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548135"/>
      <name val="Times New Roman"/>
    </font>
    <font>
      <sz val="12.0"/>
      <color theme="1"/>
      <name val="Times New Roman"/>
    </font>
    <font>
      <b/>
      <sz val="12.0"/>
      <color rgb="FF385623"/>
      <name val="Times New Roman"/>
    </font>
    <font>
      <u/>
      <sz val="12.0"/>
      <color rgb="FF0000FF"/>
      <name val="Times New Roman"/>
    </font>
    <font>
      <u/>
      <sz val="12.0"/>
      <color theme="1"/>
      <name val="Times New Roman"/>
    </font>
    <font>
      <u/>
      <sz val="12.0"/>
      <color theme="1"/>
      <name val="Times New Roman"/>
    </font>
    <font>
      <color theme="1"/>
      <name val="Calibri"/>
      <scheme val="minor"/>
    </font>
    <font>
      <u/>
      <sz val="12.0"/>
      <color rgb="FF0563C1"/>
      <name val="Times New Roman"/>
    </font>
    <font>
      <b/>
      <sz val="13.0"/>
      <color rgb="FF38761D"/>
      <name val="Times New Roman"/>
    </font>
    <font>
      <b/>
      <sz val="13.0"/>
      <color rgb="FF38761D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7">
    <border/>
    <border>
      <bottom style="thin">
        <color rgb="FF548135"/>
      </bottom>
    </border>
    <border>
      <left style="thin">
        <color rgb="FF548135"/>
      </left>
      <right style="thin">
        <color rgb="FF548135"/>
      </right>
      <top style="thin">
        <color rgb="FF548135"/>
      </top>
      <bottom/>
    </border>
    <border>
      <left style="thin">
        <color rgb="FF548135"/>
      </left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</border>
    <border>
      <left/>
      <right/>
      <top/>
      <bottom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0" fillId="0" fontId="3" numFmtId="0" xfId="0" applyFont="1"/>
    <xf borderId="2" fillId="2" fontId="4" numFmtId="0" xfId="0" applyAlignment="1" applyBorder="1" applyFill="1" applyFont="1">
      <alignment horizontal="center"/>
    </xf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4" fillId="3" fontId="3" numFmtId="0" xfId="0" applyAlignment="1" applyBorder="1" applyFill="1" applyFont="1">
      <alignment horizontal="center" readingOrder="0"/>
    </xf>
    <xf borderId="4" fillId="3" fontId="3" numFmtId="164" xfId="0" applyAlignment="1" applyBorder="1" applyFont="1" applyNumberFormat="1">
      <alignment horizontal="center" readingOrder="0"/>
    </xf>
    <xf borderId="4" fillId="3" fontId="3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6" fillId="0" fontId="1" numFmtId="0" xfId="0" applyBorder="1" applyFont="1"/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5" fontId="3" numFmtId="0" xfId="0" applyAlignment="1" applyFont="1">
      <alignment horizontal="center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4" fillId="6" fontId="3" numFmtId="0" xfId="0" applyAlignment="1" applyBorder="1" applyFill="1" applyFont="1">
      <alignment horizontal="center"/>
    </xf>
    <xf borderId="0" fillId="0" fontId="2" numFmtId="0" xfId="0" applyAlignment="1" applyFont="1">
      <alignment readingOrder="0"/>
    </xf>
    <xf borderId="3" fillId="0" fontId="4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3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6" fontId="11" numFmtId="0" xfId="0" applyAlignment="1" applyFont="1">
      <alignment horizontal="center" readingOrder="0"/>
    </xf>
    <xf borderId="4" fillId="3" fontId="3" numFmtId="164" xfId="0" applyAlignment="1" applyBorder="1" applyFont="1" applyNumberFormat="1">
      <alignment horizontal="center" vertical="bottom"/>
    </xf>
    <xf borderId="0" fillId="0" fontId="8" numFmtId="0" xfId="0" applyFont="1"/>
    <xf borderId="2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ynk.id/" TargetMode="External"/><Relationship Id="rId10" Type="http://schemas.openxmlformats.org/officeDocument/2006/relationships/hyperlink" Target="http://lynk.id/" TargetMode="External"/><Relationship Id="rId13" Type="http://schemas.openxmlformats.org/officeDocument/2006/relationships/hyperlink" Target="http://lynk.id/" TargetMode="External"/><Relationship Id="rId12" Type="http://schemas.openxmlformats.org/officeDocument/2006/relationships/hyperlink" Target="http://lynk.id/" TargetMode="External"/><Relationship Id="rId1" Type="http://schemas.openxmlformats.org/officeDocument/2006/relationships/hyperlink" Target="http://lynk.id/" TargetMode="External"/><Relationship Id="rId2" Type="http://schemas.openxmlformats.org/officeDocument/2006/relationships/hyperlink" Target="http://lynk.id" TargetMode="External"/><Relationship Id="rId3" Type="http://schemas.openxmlformats.org/officeDocument/2006/relationships/hyperlink" Target="http://lynk.id/" TargetMode="External"/><Relationship Id="rId4" Type="http://schemas.openxmlformats.org/officeDocument/2006/relationships/hyperlink" Target="http://lynk.id/" TargetMode="External"/><Relationship Id="rId9" Type="http://schemas.openxmlformats.org/officeDocument/2006/relationships/hyperlink" Target="http://lynk.id/" TargetMode="External"/><Relationship Id="rId15" Type="http://schemas.openxmlformats.org/officeDocument/2006/relationships/hyperlink" Target="http://lynk.id/" TargetMode="External"/><Relationship Id="rId14" Type="http://schemas.openxmlformats.org/officeDocument/2006/relationships/hyperlink" Target="http://lynk.id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lynk.id/" TargetMode="External"/><Relationship Id="rId5" Type="http://schemas.openxmlformats.org/officeDocument/2006/relationships/hyperlink" Target="http://lynk.id/" TargetMode="External"/><Relationship Id="rId6" Type="http://schemas.openxmlformats.org/officeDocument/2006/relationships/hyperlink" Target="http://lynk.id/" TargetMode="External"/><Relationship Id="rId7" Type="http://schemas.openxmlformats.org/officeDocument/2006/relationships/hyperlink" Target="http://lynk.id/" TargetMode="External"/><Relationship Id="rId8" Type="http://schemas.openxmlformats.org/officeDocument/2006/relationships/hyperlink" Target="http://lynk.id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lynk.id/" TargetMode="External"/><Relationship Id="rId22" Type="http://schemas.openxmlformats.org/officeDocument/2006/relationships/hyperlink" Target="http://lynk.id/" TargetMode="External"/><Relationship Id="rId21" Type="http://schemas.openxmlformats.org/officeDocument/2006/relationships/hyperlink" Target="http://lynk.id/" TargetMode="External"/><Relationship Id="rId24" Type="http://schemas.openxmlformats.org/officeDocument/2006/relationships/hyperlink" Target="http://lynk.id/" TargetMode="External"/><Relationship Id="rId23" Type="http://schemas.openxmlformats.org/officeDocument/2006/relationships/hyperlink" Target="http://lynk.id/" TargetMode="External"/><Relationship Id="rId1" Type="http://schemas.openxmlformats.org/officeDocument/2006/relationships/hyperlink" Target="http://lynk.id/" TargetMode="External"/><Relationship Id="rId2" Type="http://schemas.openxmlformats.org/officeDocument/2006/relationships/hyperlink" Target="http://lynk.id/" TargetMode="External"/><Relationship Id="rId3" Type="http://schemas.openxmlformats.org/officeDocument/2006/relationships/hyperlink" Target="http://lynk.id/" TargetMode="External"/><Relationship Id="rId4" Type="http://schemas.openxmlformats.org/officeDocument/2006/relationships/hyperlink" Target="http://lynk.id/" TargetMode="External"/><Relationship Id="rId9" Type="http://schemas.openxmlformats.org/officeDocument/2006/relationships/hyperlink" Target="http://lynk.id/" TargetMode="External"/><Relationship Id="rId26" Type="http://schemas.openxmlformats.org/officeDocument/2006/relationships/hyperlink" Target="http://lynk.id/" TargetMode="External"/><Relationship Id="rId25" Type="http://schemas.openxmlformats.org/officeDocument/2006/relationships/hyperlink" Target="http://lynk.id/" TargetMode="External"/><Relationship Id="rId28" Type="http://schemas.openxmlformats.org/officeDocument/2006/relationships/hyperlink" Target="http://lynk.id/" TargetMode="External"/><Relationship Id="rId27" Type="http://schemas.openxmlformats.org/officeDocument/2006/relationships/hyperlink" Target="http://lynk.id/" TargetMode="External"/><Relationship Id="rId5" Type="http://schemas.openxmlformats.org/officeDocument/2006/relationships/hyperlink" Target="http://lynk.id/" TargetMode="External"/><Relationship Id="rId6" Type="http://schemas.openxmlformats.org/officeDocument/2006/relationships/hyperlink" Target="http://lynk.id/" TargetMode="External"/><Relationship Id="rId29" Type="http://schemas.openxmlformats.org/officeDocument/2006/relationships/hyperlink" Target="http://lynk.id/" TargetMode="External"/><Relationship Id="rId7" Type="http://schemas.openxmlformats.org/officeDocument/2006/relationships/hyperlink" Target="http://lynk.id/" TargetMode="External"/><Relationship Id="rId8" Type="http://schemas.openxmlformats.org/officeDocument/2006/relationships/hyperlink" Target="http://lynk.id/" TargetMode="External"/><Relationship Id="rId31" Type="http://schemas.openxmlformats.org/officeDocument/2006/relationships/hyperlink" Target="http://lynk.id/" TargetMode="External"/><Relationship Id="rId30" Type="http://schemas.openxmlformats.org/officeDocument/2006/relationships/hyperlink" Target="http://lynk.id/" TargetMode="External"/><Relationship Id="rId11" Type="http://schemas.openxmlformats.org/officeDocument/2006/relationships/hyperlink" Target="http://lynk.id/" TargetMode="External"/><Relationship Id="rId33" Type="http://schemas.openxmlformats.org/officeDocument/2006/relationships/hyperlink" Target="http://lynk.id/" TargetMode="External"/><Relationship Id="rId10" Type="http://schemas.openxmlformats.org/officeDocument/2006/relationships/hyperlink" Target="http://lynk.id/" TargetMode="External"/><Relationship Id="rId32" Type="http://schemas.openxmlformats.org/officeDocument/2006/relationships/hyperlink" Target="http://lynk.id/" TargetMode="External"/><Relationship Id="rId13" Type="http://schemas.openxmlformats.org/officeDocument/2006/relationships/hyperlink" Target="http://lynk.id/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lynk.id/" TargetMode="External"/><Relationship Id="rId34" Type="http://schemas.openxmlformats.org/officeDocument/2006/relationships/hyperlink" Target="http://lynk.id/" TargetMode="External"/><Relationship Id="rId15" Type="http://schemas.openxmlformats.org/officeDocument/2006/relationships/hyperlink" Target="http://lynk.id/" TargetMode="External"/><Relationship Id="rId14" Type="http://schemas.openxmlformats.org/officeDocument/2006/relationships/hyperlink" Target="http://lynk.id/" TargetMode="External"/><Relationship Id="rId17" Type="http://schemas.openxmlformats.org/officeDocument/2006/relationships/hyperlink" Target="http://lynk.id/" TargetMode="External"/><Relationship Id="rId16" Type="http://schemas.openxmlformats.org/officeDocument/2006/relationships/hyperlink" Target="http://lynk.id/" TargetMode="External"/><Relationship Id="rId19" Type="http://schemas.openxmlformats.org/officeDocument/2006/relationships/hyperlink" Target="http://lynk.id/" TargetMode="External"/><Relationship Id="rId18" Type="http://schemas.openxmlformats.org/officeDocument/2006/relationships/hyperlink" Target="http://lynk.id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lynk.id/" TargetMode="External"/><Relationship Id="rId20" Type="http://schemas.openxmlformats.org/officeDocument/2006/relationships/hyperlink" Target="http://lynk.id/" TargetMode="External"/><Relationship Id="rId42" Type="http://schemas.openxmlformats.org/officeDocument/2006/relationships/hyperlink" Target="http://lynk.id/" TargetMode="External"/><Relationship Id="rId41" Type="http://schemas.openxmlformats.org/officeDocument/2006/relationships/hyperlink" Target="http://lynk.id/" TargetMode="External"/><Relationship Id="rId22" Type="http://schemas.openxmlformats.org/officeDocument/2006/relationships/hyperlink" Target="http://lynk.id/" TargetMode="External"/><Relationship Id="rId21" Type="http://schemas.openxmlformats.org/officeDocument/2006/relationships/hyperlink" Target="http://lynk.id/" TargetMode="External"/><Relationship Id="rId43" Type="http://schemas.openxmlformats.org/officeDocument/2006/relationships/drawing" Target="../drawings/drawing3.xml"/><Relationship Id="rId24" Type="http://schemas.openxmlformats.org/officeDocument/2006/relationships/hyperlink" Target="http://lynk.id/" TargetMode="External"/><Relationship Id="rId23" Type="http://schemas.openxmlformats.org/officeDocument/2006/relationships/hyperlink" Target="http://lynk.id/" TargetMode="External"/><Relationship Id="rId1" Type="http://schemas.openxmlformats.org/officeDocument/2006/relationships/hyperlink" Target="http://lynk.id/" TargetMode="External"/><Relationship Id="rId2" Type="http://schemas.openxmlformats.org/officeDocument/2006/relationships/hyperlink" Target="http://lynk.id/" TargetMode="External"/><Relationship Id="rId3" Type="http://schemas.openxmlformats.org/officeDocument/2006/relationships/hyperlink" Target="http://lynk.id/" TargetMode="External"/><Relationship Id="rId4" Type="http://schemas.openxmlformats.org/officeDocument/2006/relationships/hyperlink" Target="http://lynk.id/" TargetMode="External"/><Relationship Id="rId9" Type="http://schemas.openxmlformats.org/officeDocument/2006/relationships/hyperlink" Target="http://lynk.id/" TargetMode="External"/><Relationship Id="rId26" Type="http://schemas.openxmlformats.org/officeDocument/2006/relationships/hyperlink" Target="http://lynk.id/" TargetMode="External"/><Relationship Id="rId25" Type="http://schemas.openxmlformats.org/officeDocument/2006/relationships/hyperlink" Target="http://lynk.id/" TargetMode="External"/><Relationship Id="rId28" Type="http://schemas.openxmlformats.org/officeDocument/2006/relationships/hyperlink" Target="http://lynk.id/" TargetMode="External"/><Relationship Id="rId27" Type="http://schemas.openxmlformats.org/officeDocument/2006/relationships/hyperlink" Target="http://lynk.id/" TargetMode="External"/><Relationship Id="rId5" Type="http://schemas.openxmlformats.org/officeDocument/2006/relationships/hyperlink" Target="http://lynk.id/" TargetMode="External"/><Relationship Id="rId6" Type="http://schemas.openxmlformats.org/officeDocument/2006/relationships/hyperlink" Target="http://lynk.id/" TargetMode="External"/><Relationship Id="rId29" Type="http://schemas.openxmlformats.org/officeDocument/2006/relationships/hyperlink" Target="http://lynk.id/" TargetMode="External"/><Relationship Id="rId7" Type="http://schemas.openxmlformats.org/officeDocument/2006/relationships/hyperlink" Target="http://lynk.id/" TargetMode="External"/><Relationship Id="rId8" Type="http://schemas.openxmlformats.org/officeDocument/2006/relationships/hyperlink" Target="http://lynk.id/" TargetMode="External"/><Relationship Id="rId31" Type="http://schemas.openxmlformats.org/officeDocument/2006/relationships/hyperlink" Target="http://lynk.id/" TargetMode="External"/><Relationship Id="rId30" Type="http://schemas.openxmlformats.org/officeDocument/2006/relationships/hyperlink" Target="http://lynk.id/" TargetMode="External"/><Relationship Id="rId11" Type="http://schemas.openxmlformats.org/officeDocument/2006/relationships/hyperlink" Target="http://lynk.id/" TargetMode="External"/><Relationship Id="rId33" Type="http://schemas.openxmlformats.org/officeDocument/2006/relationships/hyperlink" Target="http://lynk.id/" TargetMode="External"/><Relationship Id="rId10" Type="http://schemas.openxmlformats.org/officeDocument/2006/relationships/hyperlink" Target="http://lynk.id/" TargetMode="External"/><Relationship Id="rId32" Type="http://schemas.openxmlformats.org/officeDocument/2006/relationships/hyperlink" Target="http://lynk.id/" TargetMode="External"/><Relationship Id="rId13" Type="http://schemas.openxmlformats.org/officeDocument/2006/relationships/hyperlink" Target="http://lynk.id/" TargetMode="External"/><Relationship Id="rId35" Type="http://schemas.openxmlformats.org/officeDocument/2006/relationships/hyperlink" Target="http://lynk.id/" TargetMode="External"/><Relationship Id="rId12" Type="http://schemas.openxmlformats.org/officeDocument/2006/relationships/hyperlink" Target="http://lynk.id/" TargetMode="External"/><Relationship Id="rId34" Type="http://schemas.openxmlformats.org/officeDocument/2006/relationships/hyperlink" Target="http://lynk.id/" TargetMode="External"/><Relationship Id="rId15" Type="http://schemas.openxmlformats.org/officeDocument/2006/relationships/hyperlink" Target="http://lynk.id/" TargetMode="External"/><Relationship Id="rId37" Type="http://schemas.openxmlformats.org/officeDocument/2006/relationships/hyperlink" Target="http://lynk.id/" TargetMode="External"/><Relationship Id="rId14" Type="http://schemas.openxmlformats.org/officeDocument/2006/relationships/hyperlink" Target="http://lynk.id/" TargetMode="External"/><Relationship Id="rId36" Type="http://schemas.openxmlformats.org/officeDocument/2006/relationships/hyperlink" Target="http://lynk.id/" TargetMode="External"/><Relationship Id="rId17" Type="http://schemas.openxmlformats.org/officeDocument/2006/relationships/hyperlink" Target="http://lynk.id/" TargetMode="External"/><Relationship Id="rId39" Type="http://schemas.openxmlformats.org/officeDocument/2006/relationships/hyperlink" Target="http://lynk.id/" TargetMode="External"/><Relationship Id="rId16" Type="http://schemas.openxmlformats.org/officeDocument/2006/relationships/hyperlink" Target="http://lynk.id/" TargetMode="External"/><Relationship Id="rId38" Type="http://schemas.openxmlformats.org/officeDocument/2006/relationships/hyperlink" Target="http://lynk.id/" TargetMode="External"/><Relationship Id="rId19" Type="http://schemas.openxmlformats.org/officeDocument/2006/relationships/hyperlink" Target="http://lynk.id/" TargetMode="External"/><Relationship Id="rId18" Type="http://schemas.openxmlformats.org/officeDocument/2006/relationships/hyperlink" Target="http://lynk.id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lynk.id/" TargetMode="External"/><Relationship Id="rId22" Type="http://schemas.openxmlformats.org/officeDocument/2006/relationships/hyperlink" Target="http://lynk.id/" TargetMode="External"/><Relationship Id="rId21" Type="http://schemas.openxmlformats.org/officeDocument/2006/relationships/hyperlink" Target="http://lynk.id/" TargetMode="External"/><Relationship Id="rId24" Type="http://schemas.openxmlformats.org/officeDocument/2006/relationships/hyperlink" Target="http://lynk.id/" TargetMode="External"/><Relationship Id="rId23" Type="http://schemas.openxmlformats.org/officeDocument/2006/relationships/hyperlink" Target="http://lynk.id/" TargetMode="External"/><Relationship Id="rId1" Type="http://schemas.openxmlformats.org/officeDocument/2006/relationships/hyperlink" Target="http://lynk.id/" TargetMode="External"/><Relationship Id="rId2" Type="http://schemas.openxmlformats.org/officeDocument/2006/relationships/hyperlink" Target="http://lynk.id/" TargetMode="External"/><Relationship Id="rId3" Type="http://schemas.openxmlformats.org/officeDocument/2006/relationships/hyperlink" Target="http://lynk.id/" TargetMode="External"/><Relationship Id="rId4" Type="http://schemas.openxmlformats.org/officeDocument/2006/relationships/hyperlink" Target="http://lynk.id/" TargetMode="External"/><Relationship Id="rId9" Type="http://schemas.openxmlformats.org/officeDocument/2006/relationships/hyperlink" Target="http://lynk.id/" TargetMode="External"/><Relationship Id="rId26" Type="http://schemas.openxmlformats.org/officeDocument/2006/relationships/hyperlink" Target="http://lynk.id/" TargetMode="External"/><Relationship Id="rId25" Type="http://schemas.openxmlformats.org/officeDocument/2006/relationships/hyperlink" Target="http://lynk.id/" TargetMode="External"/><Relationship Id="rId28" Type="http://schemas.openxmlformats.org/officeDocument/2006/relationships/hyperlink" Target="http://lynk.id/" TargetMode="External"/><Relationship Id="rId27" Type="http://schemas.openxmlformats.org/officeDocument/2006/relationships/hyperlink" Target="http://lynk.id/" TargetMode="External"/><Relationship Id="rId5" Type="http://schemas.openxmlformats.org/officeDocument/2006/relationships/hyperlink" Target="http://lynk.id/" TargetMode="External"/><Relationship Id="rId6" Type="http://schemas.openxmlformats.org/officeDocument/2006/relationships/hyperlink" Target="http://lynk.id/" TargetMode="External"/><Relationship Id="rId29" Type="http://schemas.openxmlformats.org/officeDocument/2006/relationships/drawing" Target="../drawings/drawing4.xml"/><Relationship Id="rId7" Type="http://schemas.openxmlformats.org/officeDocument/2006/relationships/hyperlink" Target="http://lynk.id/" TargetMode="External"/><Relationship Id="rId8" Type="http://schemas.openxmlformats.org/officeDocument/2006/relationships/hyperlink" Target="http://lynk.id/" TargetMode="External"/><Relationship Id="rId11" Type="http://schemas.openxmlformats.org/officeDocument/2006/relationships/hyperlink" Target="http://lynk.id/" TargetMode="External"/><Relationship Id="rId10" Type="http://schemas.openxmlformats.org/officeDocument/2006/relationships/hyperlink" Target="http://lynk.id/" TargetMode="External"/><Relationship Id="rId13" Type="http://schemas.openxmlformats.org/officeDocument/2006/relationships/hyperlink" Target="http://lynk.id/" TargetMode="External"/><Relationship Id="rId12" Type="http://schemas.openxmlformats.org/officeDocument/2006/relationships/hyperlink" Target="http://lynk.id/" TargetMode="External"/><Relationship Id="rId15" Type="http://schemas.openxmlformats.org/officeDocument/2006/relationships/hyperlink" Target="http://lynk.id" TargetMode="External"/><Relationship Id="rId14" Type="http://schemas.openxmlformats.org/officeDocument/2006/relationships/hyperlink" Target="http://lynk.id/" TargetMode="External"/><Relationship Id="rId17" Type="http://schemas.openxmlformats.org/officeDocument/2006/relationships/hyperlink" Target="http://lynk.id/" TargetMode="External"/><Relationship Id="rId16" Type="http://schemas.openxmlformats.org/officeDocument/2006/relationships/hyperlink" Target="http://lynk.id" TargetMode="External"/><Relationship Id="rId19" Type="http://schemas.openxmlformats.org/officeDocument/2006/relationships/hyperlink" Target="http://lynk.id/" TargetMode="External"/><Relationship Id="rId18" Type="http://schemas.openxmlformats.org/officeDocument/2006/relationships/hyperlink" Target="http://lynk.id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lynk.id/" TargetMode="External"/><Relationship Id="rId20" Type="http://schemas.openxmlformats.org/officeDocument/2006/relationships/hyperlink" Target="http://lynk.id/" TargetMode="External"/><Relationship Id="rId41" Type="http://schemas.openxmlformats.org/officeDocument/2006/relationships/drawing" Target="../drawings/drawing5.xml"/><Relationship Id="rId22" Type="http://schemas.openxmlformats.org/officeDocument/2006/relationships/hyperlink" Target="http://lynk.id/" TargetMode="External"/><Relationship Id="rId21" Type="http://schemas.openxmlformats.org/officeDocument/2006/relationships/hyperlink" Target="http://lynk.id/" TargetMode="External"/><Relationship Id="rId24" Type="http://schemas.openxmlformats.org/officeDocument/2006/relationships/hyperlink" Target="http://lynk.id/" TargetMode="External"/><Relationship Id="rId23" Type="http://schemas.openxmlformats.org/officeDocument/2006/relationships/hyperlink" Target="http://lynk.id/" TargetMode="External"/><Relationship Id="rId1" Type="http://schemas.openxmlformats.org/officeDocument/2006/relationships/hyperlink" Target="http://lynk.id/" TargetMode="External"/><Relationship Id="rId2" Type="http://schemas.openxmlformats.org/officeDocument/2006/relationships/hyperlink" Target="http://lynk.id/" TargetMode="External"/><Relationship Id="rId3" Type="http://schemas.openxmlformats.org/officeDocument/2006/relationships/hyperlink" Target="http://lynk.id/" TargetMode="External"/><Relationship Id="rId4" Type="http://schemas.openxmlformats.org/officeDocument/2006/relationships/hyperlink" Target="http://lynk.id/" TargetMode="External"/><Relationship Id="rId9" Type="http://schemas.openxmlformats.org/officeDocument/2006/relationships/hyperlink" Target="http://lynk.id/" TargetMode="External"/><Relationship Id="rId26" Type="http://schemas.openxmlformats.org/officeDocument/2006/relationships/hyperlink" Target="http://lynk.id/" TargetMode="External"/><Relationship Id="rId25" Type="http://schemas.openxmlformats.org/officeDocument/2006/relationships/hyperlink" Target="http://lynk.id/" TargetMode="External"/><Relationship Id="rId28" Type="http://schemas.openxmlformats.org/officeDocument/2006/relationships/hyperlink" Target="http://lynk.id/" TargetMode="External"/><Relationship Id="rId27" Type="http://schemas.openxmlformats.org/officeDocument/2006/relationships/hyperlink" Target="http://lynk.id/" TargetMode="External"/><Relationship Id="rId5" Type="http://schemas.openxmlformats.org/officeDocument/2006/relationships/hyperlink" Target="http://lynk.id/" TargetMode="External"/><Relationship Id="rId6" Type="http://schemas.openxmlformats.org/officeDocument/2006/relationships/hyperlink" Target="http://lynk.id/" TargetMode="External"/><Relationship Id="rId29" Type="http://schemas.openxmlformats.org/officeDocument/2006/relationships/hyperlink" Target="http://lynk.id/" TargetMode="External"/><Relationship Id="rId7" Type="http://schemas.openxmlformats.org/officeDocument/2006/relationships/hyperlink" Target="http://lynk.id/" TargetMode="External"/><Relationship Id="rId8" Type="http://schemas.openxmlformats.org/officeDocument/2006/relationships/hyperlink" Target="http://lynk.id/" TargetMode="External"/><Relationship Id="rId31" Type="http://schemas.openxmlformats.org/officeDocument/2006/relationships/hyperlink" Target="http://lynk.id/" TargetMode="External"/><Relationship Id="rId30" Type="http://schemas.openxmlformats.org/officeDocument/2006/relationships/hyperlink" Target="http://lynk.id/" TargetMode="External"/><Relationship Id="rId11" Type="http://schemas.openxmlformats.org/officeDocument/2006/relationships/hyperlink" Target="http://lynk.id/" TargetMode="External"/><Relationship Id="rId33" Type="http://schemas.openxmlformats.org/officeDocument/2006/relationships/hyperlink" Target="http://lynk.id/" TargetMode="External"/><Relationship Id="rId10" Type="http://schemas.openxmlformats.org/officeDocument/2006/relationships/hyperlink" Target="http://lynk.id/" TargetMode="External"/><Relationship Id="rId32" Type="http://schemas.openxmlformats.org/officeDocument/2006/relationships/hyperlink" Target="http://lynk.id/" TargetMode="External"/><Relationship Id="rId13" Type="http://schemas.openxmlformats.org/officeDocument/2006/relationships/hyperlink" Target="http://lynk.id/" TargetMode="External"/><Relationship Id="rId35" Type="http://schemas.openxmlformats.org/officeDocument/2006/relationships/hyperlink" Target="http://lynk.id/" TargetMode="External"/><Relationship Id="rId12" Type="http://schemas.openxmlformats.org/officeDocument/2006/relationships/hyperlink" Target="http://lynk.id/" TargetMode="External"/><Relationship Id="rId34" Type="http://schemas.openxmlformats.org/officeDocument/2006/relationships/hyperlink" Target="http://lynk.id/" TargetMode="External"/><Relationship Id="rId15" Type="http://schemas.openxmlformats.org/officeDocument/2006/relationships/hyperlink" Target="http://lynk.id/" TargetMode="External"/><Relationship Id="rId37" Type="http://schemas.openxmlformats.org/officeDocument/2006/relationships/hyperlink" Target="http://lynk.id/" TargetMode="External"/><Relationship Id="rId14" Type="http://schemas.openxmlformats.org/officeDocument/2006/relationships/hyperlink" Target="http://lynk.id/" TargetMode="External"/><Relationship Id="rId36" Type="http://schemas.openxmlformats.org/officeDocument/2006/relationships/hyperlink" Target="http://lynk.id/" TargetMode="External"/><Relationship Id="rId17" Type="http://schemas.openxmlformats.org/officeDocument/2006/relationships/hyperlink" Target="http://lynk.id/" TargetMode="External"/><Relationship Id="rId39" Type="http://schemas.openxmlformats.org/officeDocument/2006/relationships/hyperlink" Target="http://lynk.id/" TargetMode="External"/><Relationship Id="rId16" Type="http://schemas.openxmlformats.org/officeDocument/2006/relationships/hyperlink" Target="http://lynk.id/" TargetMode="External"/><Relationship Id="rId38" Type="http://schemas.openxmlformats.org/officeDocument/2006/relationships/hyperlink" Target="http://lynk.id/" TargetMode="External"/><Relationship Id="rId19" Type="http://schemas.openxmlformats.org/officeDocument/2006/relationships/hyperlink" Target="http://lynk.id/" TargetMode="External"/><Relationship Id="rId18" Type="http://schemas.openxmlformats.org/officeDocument/2006/relationships/hyperlink" Target="http://lynk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57"/>
    <col customWidth="1" min="3" max="3" width="15.0"/>
    <col customWidth="1" min="4" max="4" width="17.14"/>
    <col customWidth="1" min="5" max="5" width="14.29"/>
    <col customWidth="1" min="6" max="6" width="19.43"/>
    <col customWidth="1" min="7" max="7" width="17.57"/>
    <col customWidth="1" min="8" max="8" width="18.29"/>
    <col customWidth="1" min="9" max="9" width="24.14"/>
    <col customWidth="1" min="10" max="10" width="8.71"/>
    <col customWidth="1" min="11" max="11" width="23.86"/>
    <col customWidth="1" min="12" max="12" width="45.29"/>
    <col customWidth="1" min="13" max="26" width="8.71"/>
  </cols>
  <sheetData>
    <row r="1">
      <c r="D1" s="1"/>
    </row>
    <row r="2">
      <c r="B2" s="2" t="s">
        <v>0</v>
      </c>
      <c r="C2" s="3"/>
      <c r="D2" s="3"/>
      <c r="E2" s="3"/>
      <c r="F2" s="3"/>
      <c r="G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/>
      <c r="K3" s="6" t="s">
        <v>9</v>
      </c>
    </row>
    <row r="4">
      <c r="B4" s="7">
        <v>1.0</v>
      </c>
      <c r="C4" s="8">
        <v>45506.0</v>
      </c>
      <c r="D4" s="7" t="s">
        <v>9</v>
      </c>
      <c r="E4" s="7" t="s">
        <v>10</v>
      </c>
      <c r="F4" s="7">
        <v>19500.0</v>
      </c>
      <c r="G4" s="9"/>
      <c r="H4" s="9">
        <f>F4</f>
        <v>19500</v>
      </c>
      <c r="I4" s="7" t="s">
        <v>11</v>
      </c>
      <c r="K4" s="10" t="s">
        <v>12</v>
      </c>
      <c r="L4" s="10" t="s">
        <v>13</v>
      </c>
    </row>
    <row r="5">
      <c r="B5" s="7">
        <v>2.0</v>
      </c>
      <c r="C5" s="8">
        <v>45506.0</v>
      </c>
      <c r="D5" s="7" t="s">
        <v>9</v>
      </c>
      <c r="E5" s="7" t="s">
        <v>10</v>
      </c>
      <c r="F5" s="7">
        <v>41500.0</v>
      </c>
      <c r="G5" s="9"/>
      <c r="H5" s="9">
        <f t="shared" ref="H5:H132" si="1">H4+F5</f>
        <v>61000</v>
      </c>
      <c r="I5" s="7" t="s">
        <v>14</v>
      </c>
      <c r="K5" s="11" t="s">
        <v>15</v>
      </c>
      <c r="L5" s="11" t="s">
        <v>16</v>
      </c>
    </row>
    <row r="6">
      <c r="B6" s="7">
        <v>3.0</v>
      </c>
      <c r="C6" s="8">
        <v>45506.0</v>
      </c>
      <c r="D6" s="7" t="s">
        <v>9</v>
      </c>
      <c r="E6" s="7" t="s">
        <v>10</v>
      </c>
      <c r="F6" s="7">
        <v>70000.0</v>
      </c>
      <c r="G6" s="9"/>
      <c r="H6" s="9">
        <f t="shared" si="1"/>
        <v>131000</v>
      </c>
      <c r="I6" s="7" t="s">
        <v>17</v>
      </c>
      <c r="K6" s="11" t="s">
        <v>18</v>
      </c>
      <c r="L6" s="11" t="s">
        <v>19</v>
      </c>
    </row>
    <row r="7">
      <c r="B7" s="7">
        <v>4.0</v>
      </c>
      <c r="C7" s="8">
        <v>45506.0</v>
      </c>
      <c r="D7" s="7" t="s">
        <v>9</v>
      </c>
      <c r="E7" s="7" t="s">
        <v>10</v>
      </c>
      <c r="F7" s="7">
        <v>22000.0</v>
      </c>
      <c r="G7" s="9"/>
      <c r="H7" s="9">
        <f t="shared" si="1"/>
        <v>153000</v>
      </c>
      <c r="I7" s="7" t="s">
        <v>11</v>
      </c>
      <c r="K7" s="11" t="s">
        <v>20</v>
      </c>
      <c r="L7" s="11" t="s">
        <v>21</v>
      </c>
    </row>
    <row r="8">
      <c r="B8" s="7">
        <v>5.0</v>
      </c>
      <c r="C8" s="8">
        <v>45506.0</v>
      </c>
      <c r="D8" s="7" t="s">
        <v>9</v>
      </c>
      <c r="E8" s="7" t="s">
        <v>10</v>
      </c>
      <c r="F8" s="7">
        <v>97000.0</v>
      </c>
      <c r="G8" s="9"/>
      <c r="H8" s="9">
        <f t="shared" si="1"/>
        <v>250000</v>
      </c>
      <c r="I8" s="7" t="s">
        <v>17</v>
      </c>
      <c r="K8" s="11" t="s">
        <v>22</v>
      </c>
      <c r="L8" s="11" t="s">
        <v>23</v>
      </c>
    </row>
    <row r="9">
      <c r="B9" s="7">
        <v>6.0</v>
      </c>
      <c r="C9" s="8">
        <v>45506.0</v>
      </c>
      <c r="D9" s="7" t="s">
        <v>9</v>
      </c>
      <c r="E9" s="7" t="s">
        <v>24</v>
      </c>
      <c r="F9" s="7">
        <v>22500.0</v>
      </c>
      <c r="G9" s="9"/>
      <c r="H9" s="9">
        <f t="shared" si="1"/>
        <v>272500</v>
      </c>
      <c r="I9" s="7" t="s">
        <v>11</v>
      </c>
      <c r="K9" s="11" t="s">
        <v>25</v>
      </c>
      <c r="L9" s="11" t="s">
        <v>26</v>
      </c>
    </row>
    <row r="10">
      <c r="B10" s="7">
        <v>7.0</v>
      </c>
      <c r="C10" s="8">
        <v>45505.0</v>
      </c>
      <c r="D10" s="7" t="s">
        <v>9</v>
      </c>
      <c r="E10" s="7" t="s">
        <v>27</v>
      </c>
      <c r="F10" s="7">
        <v>49000.0</v>
      </c>
      <c r="G10" s="9"/>
      <c r="H10" s="9">
        <f t="shared" si="1"/>
        <v>321500</v>
      </c>
      <c r="I10" s="7" t="s">
        <v>17</v>
      </c>
      <c r="K10" s="11" t="s">
        <v>28</v>
      </c>
      <c r="L10" s="11" t="s">
        <v>29</v>
      </c>
    </row>
    <row r="11">
      <c r="B11" s="7">
        <v>8.0</v>
      </c>
      <c r="C11" s="8">
        <v>45507.0</v>
      </c>
      <c r="D11" s="7" t="s">
        <v>9</v>
      </c>
      <c r="E11" s="7" t="s">
        <v>10</v>
      </c>
      <c r="F11" s="7">
        <v>19500.0</v>
      </c>
      <c r="G11" s="9"/>
      <c r="H11" s="9">
        <f t="shared" si="1"/>
        <v>341000</v>
      </c>
      <c r="I11" s="7" t="s">
        <v>11</v>
      </c>
      <c r="K11" s="11" t="s">
        <v>30</v>
      </c>
      <c r="L11" s="11" t="s">
        <v>31</v>
      </c>
    </row>
    <row r="12">
      <c r="B12" s="7">
        <v>9.0</v>
      </c>
      <c r="C12" s="8">
        <v>45507.0</v>
      </c>
      <c r="D12" s="7" t="s">
        <v>9</v>
      </c>
      <c r="E12" s="7" t="s">
        <v>10</v>
      </c>
      <c r="F12" s="7">
        <v>16500.0</v>
      </c>
      <c r="G12" s="9"/>
      <c r="H12" s="9">
        <f t="shared" si="1"/>
        <v>357500</v>
      </c>
      <c r="I12" s="7" t="s">
        <v>11</v>
      </c>
    </row>
    <row r="13">
      <c r="B13" s="7">
        <v>10.0</v>
      </c>
      <c r="C13" s="8">
        <v>45507.0</v>
      </c>
      <c r="D13" s="7" t="s">
        <v>9</v>
      </c>
      <c r="E13" s="7" t="s">
        <v>24</v>
      </c>
      <c r="F13" s="7">
        <v>250000.0</v>
      </c>
      <c r="G13" s="9"/>
      <c r="H13" s="9">
        <f t="shared" si="1"/>
        <v>607500</v>
      </c>
      <c r="I13" s="7" t="s">
        <v>32</v>
      </c>
      <c r="K13" s="12" t="s">
        <v>33</v>
      </c>
    </row>
    <row r="14">
      <c r="B14" s="7">
        <v>11.0</v>
      </c>
      <c r="C14" s="8">
        <v>45508.0</v>
      </c>
      <c r="D14" s="7" t="s">
        <v>9</v>
      </c>
      <c r="E14" s="7" t="s">
        <v>10</v>
      </c>
      <c r="F14" s="7">
        <v>38500.0</v>
      </c>
      <c r="G14" s="9"/>
      <c r="H14" s="9">
        <f t="shared" si="1"/>
        <v>646000</v>
      </c>
      <c r="I14" s="7" t="s">
        <v>14</v>
      </c>
      <c r="K14" s="10" t="s">
        <v>34</v>
      </c>
      <c r="L14" s="10" t="s">
        <v>13</v>
      </c>
    </row>
    <row r="15">
      <c r="B15" s="7">
        <v>12.0</v>
      </c>
      <c r="C15" s="8">
        <v>45508.0</v>
      </c>
      <c r="D15" s="7" t="s">
        <v>9</v>
      </c>
      <c r="E15" s="7" t="s">
        <v>10</v>
      </c>
      <c r="F15" s="7">
        <v>53000.0</v>
      </c>
      <c r="G15" s="9"/>
      <c r="H15" s="9">
        <f t="shared" si="1"/>
        <v>699000</v>
      </c>
      <c r="I15" s="7" t="s">
        <v>14</v>
      </c>
      <c r="K15" s="11" t="s">
        <v>35</v>
      </c>
      <c r="L15" s="11" t="s">
        <v>36</v>
      </c>
    </row>
    <row r="16">
      <c r="B16" s="7">
        <v>13.0</v>
      </c>
      <c r="C16" s="8">
        <v>45508.0</v>
      </c>
      <c r="D16" s="7" t="s">
        <v>9</v>
      </c>
      <c r="E16" s="7" t="s">
        <v>10</v>
      </c>
      <c r="F16" s="7">
        <v>21000.0</v>
      </c>
      <c r="G16" s="9"/>
      <c r="H16" s="9">
        <f t="shared" si="1"/>
        <v>720000</v>
      </c>
      <c r="I16" s="7" t="s">
        <v>11</v>
      </c>
      <c r="K16" s="11" t="s">
        <v>37</v>
      </c>
      <c r="L16" s="11" t="s">
        <v>38</v>
      </c>
    </row>
    <row r="17">
      <c r="B17" s="7">
        <v>14.0</v>
      </c>
      <c r="C17" s="8">
        <v>45508.0</v>
      </c>
      <c r="D17" s="7" t="s">
        <v>9</v>
      </c>
      <c r="E17" s="7" t="s">
        <v>24</v>
      </c>
      <c r="F17" s="7">
        <v>350000.0</v>
      </c>
      <c r="G17" s="9"/>
      <c r="H17" s="9">
        <f t="shared" si="1"/>
        <v>1070000</v>
      </c>
      <c r="I17" s="7" t="s">
        <v>39</v>
      </c>
      <c r="K17" s="11" t="s">
        <v>40</v>
      </c>
      <c r="L17" s="11" t="s">
        <v>41</v>
      </c>
    </row>
    <row r="18">
      <c r="B18" s="7">
        <v>15.0</v>
      </c>
      <c r="C18" s="8">
        <v>45508.0</v>
      </c>
      <c r="D18" s="7" t="s">
        <v>9</v>
      </c>
      <c r="E18" s="7" t="s">
        <v>24</v>
      </c>
      <c r="F18" s="7">
        <v>169000.0</v>
      </c>
      <c r="G18" s="9"/>
      <c r="H18" s="9">
        <f t="shared" si="1"/>
        <v>1239000</v>
      </c>
      <c r="I18" s="7" t="s">
        <v>17</v>
      </c>
      <c r="K18" s="13"/>
      <c r="L18" s="13"/>
      <c r="O18" s="14"/>
    </row>
    <row r="19">
      <c r="B19" s="7">
        <v>16.0</v>
      </c>
      <c r="C19" s="8">
        <v>45508.0</v>
      </c>
      <c r="D19" s="7" t="s">
        <v>9</v>
      </c>
      <c r="E19" s="7" t="s">
        <v>24</v>
      </c>
      <c r="F19" s="7">
        <v>53000.0</v>
      </c>
      <c r="G19" s="9"/>
      <c r="H19" s="9">
        <f t="shared" si="1"/>
        <v>1292000</v>
      </c>
      <c r="I19" s="7" t="s">
        <v>14</v>
      </c>
      <c r="K19" s="15" t="s">
        <v>42</v>
      </c>
      <c r="L19" s="15" t="s">
        <v>43</v>
      </c>
    </row>
    <row r="20">
      <c r="B20" s="7">
        <v>17.0</v>
      </c>
      <c r="C20" s="8">
        <v>45509.0</v>
      </c>
      <c r="D20" s="7" t="s">
        <v>9</v>
      </c>
      <c r="E20" s="7" t="s">
        <v>10</v>
      </c>
      <c r="F20" s="7">
        <v>53000.0</v>
      </c>
      <c r="G20" s="9"/>
      <c r="H20" s="9">
        <f t="shared" si="1"/>
        <v>1345000</v>
      </c>
      <c r="I20" s="7" t="s">
        <v>14</v>
      </c>
      <c r="K20" s="16" t="s">
        <v>44</v>
      </c>
      <c r="L20" s="17">
        <f>sum(F5,F14:F15,F19:F30)</f>
        <v>596000</v>
      </c>
    </row>
    <row r="21" ht="15.75" customHeight="1">
      <c r="B21" s="7">
        <v>18.0</v>
      </c>
      <c r="C21" s="8">
        <v>45509.0</v>
      </c>
      <c r="D21" s="7" t="s">
        <v>9</v>
      </c>
      <c r="E21" s="7" t="s">
        <v>10</v>
      </c>
      <c r="F21" s="7">
        <v>39000.0</v>
      </c>
      <c r="G21" s="9"/>
      <c r="H21" s="9">
        <f t="shared" si="1"/>
        <v>1384000</v>
      </c>
      <c r="I21" s="7" t="s">
        <v>14</v>
      </c>
      <c r="K21" s="16" t="s">
        <v>45</v>
      </c>
      <c r="L21" s="17">
        <f>sum(F32,F44:F45,F47:F48,F50:F55,F59,F61:F71)</f>
        <v>821000</v>
      </c>
    </row>
    <row r="22" ht="15.75" customHeight="1">
      <c r="B22" s="7">
        <v>19.0</v>
      </c>
      <c r="C22" s="8">
        <v>45509.0</v>
      </c>
      <c r="D22" s="7" t="s">
        <v>9</v>
      </c>
      <c r="E22" s="7" t="s">
        <v>24</v>
      </c>
      <c r="F22" s="7">
        <v>22000.0</v>
      </c>
      <c r="G22" s="9"/>
      <c r="H22" s="9">
        <f t="shared" si="1"/>
        <v>1406000</v>
      </c>
      <c r="I22" s="7" t="s">
        <v>14</v>
      </c>
      <c r="K22" s="16" t="s">
        <v>46</v>
      </c>
      <c r="L22" s="16">
        <v>858000.0</v>
      </c>
    </row>
    <row r="23" ht="15.75" customHeight="1">
      <c r="B23" s="7">
        <v>20.0</v>
      </c>
      <c r="C23" s="8">
        <v>45509.0</v>
      </c>
      <c r="D23" s="7" t="s">
        <v>9</v>
      </c>
      <c r="E23" s="7" t="s">
        <v>24</v>
      </c>
      <c r="F23" s="7">
        <v>53000.0</v>
      </c>
      <c r="G23" s="9"/>
      <c r="H23" s="9">
        <f t="shared" si="1"/>
        <v>1459000</v>
      </c>
      <c r="I23" s="7" t="s">
        <v>14</v>
      </c>
      <c r="K23" s="17"/>
      <c r="L23" s="17"/>
    </row>
    <row r="24" ht="15.75" customHeight="1">
      <c r="B24" s="7">
        <v>21.0</v>
      </c>
      <c r="C24" s="8">
        <v>45509.0</v>
      </c>
      <c r="D24" s="7" t="s">
        <v>9</v>
      </c>
      <c r="E24" s="7" t="s">
        <v>24</v>
      </c>
      <c r="F24" s="7">
        <v>53000.0</v>
      </c>
      <c r="G24" s="9"/>
      <c r="H24" s="9">
        <f t="shared" si="1"/>
        <v>1512000</v>
      </c>
      <c r="I24" s="7" t="s">
        <v>14</v>
      </c>
      <c r="K24" s="17"/>
      <c r="L24" s="17"/>
    </row>
    <row r="25" ht="15.75" customHeight="1">
      <c r="B25" s="7">
        <v>22.0</v>
      </c>
      <c r="C25" s="8">
        <v>45509.0</v>
      </c>
      <c r="D25" s="7" t="s">
        <v>9</v>
      </c>
      <c r="E25" s="7" t="s">
        <v>24</v>
      </c>
      <c r="F25" s="7">
        <v>53000.0</v>
      </c>
      <c r="G25" s="9"/>
      <c r="H25" s="9">
        <f t="shared" si="1"/>
        <v>1565000</v>
      </c>
      <c r="I25" s="7" t="s">
        <v>14</v>
      </c>
      <c r="K25" s="17"/>
      <c r="L25" s="17"/>
    </row>
    <row r="26" ht="15.75" customHeight="1">
      <c r="B26" s="7">
        <v>23.0</v>
      </c>
      <c r="C26" s="8">
        <v>45509.0</v>
      </c>
      <c r="D26" s="7" t="s">
        <v>9</v>
      </c>
      <c r="E26" s="7" t="s">
        <v>24</v>
      </c>
      <c r="F26" s="7">
        <v>21000.0</v>
      </c>
      <c r="G26" s="9"/>
      <c r="H26" s="9">
        <f t="shared" si="1"/>
        <v>1586000</v>
      </c>
      <c r="I26" s="7" t="s">
        <v>14</v>
      </c>
      <c r="K26" s="17"/>
      <c r="L26" s="17"/>
    </row>
    <row r="27" ht="15.75" customHeight="1">
      <c r="B27" s="7">
        <v>24.0</v>
      </c>
      <c r="C27" s="8">
        <v>45509.0</v>
      </c>
      <c r="D27" s="7" t="s">
        <v>9</v>
      </c>
      <c r="E27" s="7" t="s">
        <v>24</v>
      </c>
      <c r="F27" s="7">
        <v>53000.0</v>
      </c>
      <c r="G27" s="9"/>
      <c r="H27" s="9">
        <f t="shared" si="1"/>
        <v>1639000</v>
      </c>
      <c r="I27" s="7" t="s">
        <v>14</v>
      </c>
      <c r="K27" s="17"/>
      <c r="L27" s="17"/>
    </row>
    <row r="28" ht="15.75" customHeight="1">
      <c r="B28" s="7">
        <v>25.0</v>
      </c>
      <c r="C28" s="8">
        <v>45509.0</v>
      </c>
      <c r="D28" s="7" t="s">
        <v>9</v>
      </c>
      <c r="E28" s="7" t="s">
        <v>24</v>
      </c>
      <c r="F28" s="7">
        <v>21000.0</v>
      </c>
      <c r="G28" s="9"/>
      <c r="H28" s="9">
        <f t="shared" si="1"/>
        <v>1660000</v>
      </c>
      <c r="I28" s="7" t="s">
        <v>14</v>
      </c>
      <c r="K28" s="13"/>
      <c r="L28" s="13"/>
    </row>
    <row r="29" ht="15.75" customHeight="1">
      <c r="B29" s="7">
        <v>26.0</v>
      </c>
      <c r="C29" s="8">
        <v>45509.0</v>
      </c>
      <c r="D29" s="7" t="s">
        <v>9</v>
      </c>
      <c r="E29" s="7" t="s">
        <v>24</v>
      </c>
      <c r="F29" s="7">
        <v>21000.0</v>
      </c>
      <c r="G29" s="9"/>
      <c r="H29" s="9">
        <f t="shared" si="1"/>
        <v>1681000</v>
      </c>
      <c r="I29" s="7" t="s">
        <v>14</v>
      </c>
      <c r="K29" s="15" t="s">
        <v>33</v>
      </c>
      <c r="L29" s="15" t="s">
        <v>47</v>
      </c>
    </row>
    <row r="30" ht="15.75" customHeight="1">
      <c r="B30" s="7">
        <v>27.0</v>
      </c>
      <c r="C30" s="8">
        <v>45509.0</v>
      </c>
      <c r="D30" s="7" t="s">
        <v>9</v>
      </c>
      <c r="E30" s="7" t="s">
        <v>24</v>
      </c>
      <c r="F30" s="7">
        <v>21000.0</v>
      </c>
      <c r="G30" s="9"/>
      <c r="H30" s="9">
        <f t="shared" si="1"/>
        <v>1702000</v>
      </c>
      <c r="I30" s="7" t="s">
        <v>14</v>
      </c>
      <c r="K30" s="16" t="s">
        <v>48</v>
      </c>
      <c r="L30" s="16">
        <v>60000.0</v>
      </c>
    </row>
    <row r="31" ht="15.75" customHeight="1">
      <c r="B31" s="7">
        <v>28.0</v>
      </c>
      <c r="C31" s="8">
        <v>45509.0</v>
      </c>
      <c r="D31" s="7" t="s">
        <v>9</v>
      </c>
      <c r="E31" s="9"/>
      <c r="F31" s="7">
        <v>800500.0</v>
      </c>
      <c r="G31" s="9"/>
      <c r="H31" s="9">
        <f t="shared" si="1"/>
        <v>2502500</v>
      </c>
      <c r="I31" s="18" t="s">
        <v>49</v>
      </c>
      <c r="K31" s="16"/>
      <c r="L31" s="17"/>
    </row>
    <row r="32" ht="15.75" customHeight="1">
      <c r="B32" s="7">
        <v>39.0</v>
      </c>
      <c r="C32" s="8">
        <v>45510.0</v>
      </c>
      <c r="D32" s="7" t="s">
        <v>9</v>
      </c>
      <c r="E32" s="7" t="s">
        <v>10</v>
      </c>
      <c r="F32" s="7">
        <v>22000.0</v>
      </c>
      <c r="G32" s="9"/>
      <c r="H32" s="9">
        <f t="shared" si="1"/>
        <v>2524500</v>
      </c>
      <c r="I32" s="7" t="s">
        <v>22</v>
      </c>
      <c r="K32" s="17"/>
      <c r="L32" s="17"/>
    </row>
    <row r="33" ht="15.75" customHeight="1">
      <c r="B33" s="7">
        <v>40.0</v>
      </c>
      <c r="C33" s="8">
        <v>45510.0</v>
      </c>
      <c r="D33" s="7" t="s">
        <v>9</v>
      </c>
      <c r="E33" s="9"/>
      <c r="F33" s="7">
        <v>66000.0</v>
      </c>
      <c r="G33" s="9"/>
      <c r="H33" s="9">
        <f t="shared" si="1"/>
        <v>2590500</v>
      </c>
      <c r="I33" s="19" t="s">
        <v>50</v>
      </c>
      <c r="K33" s="17"/>
      <c r="L33" s="17"/>
    </row>
    <row r="34" ht="15.75" customHeight="1">
      <c r="B34" s="7">
        <v>41.0</v>
      </c>
      <c r="C34" s="8">
        <v>45510.0</v>
      </c>
      <c r="D34" s="7" t="s">
        <v>9</v>
      </c>
      <c r="E34" s="7" t="s">
        <v>24</v>
      </c>
      <c r="F34" s="7">
        <v>149000.0</v>
      </c>
      <c r="G34" s="9"/>
      <c r="H34" s="9">
        <f t="shared" si="1"/>
        <v>2739500</v>
      </c>
      <c r="I34" s="7" t="s">
        <v>15</v>
      </c>
      <c r="K34" s="17"/>
      <c r="L34" s="17"/>
    </row>
    <row r="35" ht="15.75" customHeight="1">
      <c r="B35" s="7">
        <v>42.0</v>
      </c>
      <c r="C35" s="8">
        <v>45510.0</v>
      </c>
      <c r="D35" s="7" t="s">
        <v>9</v>
      </c>
      <c r="E35" s="7" t="s">
        <v>24</v>
      </c>
      <c r="F35" s="7">
        <v>49000.0</v>
      </c>
      <c r="G35" s="9"/>
      <c r="H35" s="9">
        <f t="shared" si="1"/>
        <v>2788500</v>
      </c>
      <c r="I35" s="7" t="s">
        <v>15</v>
      </c>
      <c r="K35" s="17"/>
      <c r="L35" s="17"/>
    </row>
    <row r="36" ht="15.75" customHeight="1">
      <c r="B36" s="7">
        <v>43.0</v>
      </c>
      <c r="C36" s="8">
        <v>45511.0</v>
      </c>
      <c r="D36" s="7" t="s">
        <v>9</v>
      </c>
      <c r="E36" s="7" t="s">
        <v>24</v>
      </c>
      <c r="F36" s="7">
        <v>50000.0</v>
      </c>
      <c r="G36" s="9"/>
      <c r="H36" s="9">
        <f t="shared" si="1"/>
        <v>2838500</v>
      </c>
      <c r="I36" s="7" t="s">
        <v>15</v>
      </c>
      <c r="K36" s="17"/>
      <c r="L36" s="17"/>
    </row>
    <row r="37" ht="15.75" customHeight="1">
      <c r="B37" s="7">
        <v>44.0</v>
      </c>
      <c r="C37" s="8">
        <v>45511.0</v>
      </c>
      <c r="D37" s="7" t="s">
        <v>9</v>
      </c>
      <c r="E37" s="7" t="s">
        <v>24</v>
      </c>
      <c r="F37" s="7">
        <v>141000.0</v>
      </c>
      <c r="G37" s="9"/>
      <c r="H37" s="9">
        <f t="shared" si="1"/>
        <v>2979500</v>
      </c>
      <c r="I37" s="7" t="s">
        <v>15</v>
      </c>
      <c r="K37" s="16" t="s">
        <v>51</v>
      </c>
      <c r="L37" s="17">
        <f>sum(L30:L36)</f>
        <v>60000</v>
      </c>
    </row>
    <row r="38" ht="15.75" customHeight="1">
      <c r="B38" s="7">
        <v>45.0</v>
      </c>
      <c r="C38" s="8">
        <v>45511.0</v>
      </c>
      <c r="D38" s="7" t="s">
        <v>9</v>
      </c>
      <c r="E38" s="7" t="s">
        <v>24</v>
      </c>
      <c r="F38" s="7">
        <v>49000.0</v>
      </c>
      <c r="G38" s="9"/>
      <c r="H38" s="9">
        <f t="shared" si="1"/>
        <v>3028500</v>
      </c>
      <c r="I38" s="7" t="s">
        <v>15</v>
      </c>
    </row>
    <row r="39" ht="15.75" customHeight="1">
      <c r="B39" s="7">
        <v>46.0</v>
      </c>
      <c r="C39" s="8">
        <v>45512.0</v>
      </c>
      <c r="D39" s="7" t="s">
        <v>9</v>
      </c>
      <c r="E39" s="7" t="s">
        <v>24</v>
      </c>
      <c r="F39" s="7">
        <v>217000.0</v>
      </c>
      <c r="G39" s="9"/>
      <c r="H39" s="9">
        <f t="shared" si="1"/>
        <v>3245500</v>
      </c>
      <c r="I39" s="7" t="s">
        <v>15</v>
      </c>
    </row>
    <row r="40" ht="15.75" customHeight="1">
      <c r="B40" s="7">
        <v>47.0</v>
      </c>
      <c r="C40" s="8">
        <v>45512.0</v>
      </c>
      <c r="D40" s="7" t="s">
        <v>9</v>
      </c>
      <c r="E40" s="7" t="s">
        <v>24</v>
      </c>
      <c r="F40" s="7">
        <v>149000.0</v>
      </c>
      <c r="G40" s="9"/>
      <c r="H40" s="9">
        <f t="shared" si="1"/>
        <v>3394500</v>
      </c>
      <c r="I40" s="7" t="s">
        <v>15</v>
      </c>
    </row>
    <row r="41" ht="15.75" customHeight="1">
      <c r="B41" s="7">
        <v>48.0</v>
      </c>
      <c r="C41" s="8">
        <v>45512.0</v>
      </c>
      <c r="D41" s="7" t="s">
        <v>9</v>
      </c>
      <c r="E41" s="7" t="s">
        <v>10</v>
      </c>
      <c r="F41" s="7">
        <v>141000.0</v>
      </c>
      <c r="G41" s="9"/>
      <c r="H41" s="9">
        <f t="shared" si="1"/>
        <v>3535500</v>
      </c>
      <c r="I41" s="7" t="s">
        <v>15</v>
      </c>
    </row>
    <row r="42" ht="15.75" customHeight="1">
      <c r="B42" s="7">
        <v>49.0</v>
      </c>
      <c r="C42" s="8">
        <v>45512.0</v>
      </c>
      <c r="D42" s="7" t="s">
        <v>9</v>
      </c>
      <c r="E42" s="7" t="s">
        <v>24</v>
      </c>
      <c r="F42" s="7">
        <v>22500.0</v>
      </c>
      <c r="G42" s="9"/>
      <c r="H42" s="9">
        <f t="shared" si="1"/>
        <v>3558000</v>
      </c>
      <c r="I42" s="7" t="s">
        <v>11</v>
      </c>
    </row>
    <row r="43" ht="15.75" customHeight="1">
      <c r="B43" s="7">
        <v>50.0</v>
      </c>
      <c r="C43" s="8">
        <v>45512.0</v>
      </c>
      <c r="D43" s="7" t="s">
        <v>9</v>
      </c>
      <c r="E43" s="9"/>
      <c r="F43" s="7">
        <v>61400.0</v>
      </c>
      <c r="G43" s="9"/>
      <c r="H43" s="9">
        <f t="shared" si="1"/>
        <v>3619400</v>
      </c>
      <c r="I43" s="20" t="s">
        <v>52</v>
      </c>
    </row>
    <row r="44" ht="15.75" customHeight="1">
      <c r="B44" s="7">
        <v>51.0</v>
      </c>
      <c r="C44" s="8">
        <v>45513.0</v>
      </c>
      <c r="D44" s="7" t="s">
        <v>9</v>
      </c>
      <c r="E44" s="7" t="s">
        <v>10</v>
      </c>
      <c r="F44" s="7">
        <v>39000.0</v>
      </c>
      <c r="G44" s="9"/>
      <c r="H44" s="9">
        <f t="shared" si="1"/>
        <v>3658400</v>
      </c>
      <c r="I44" s="7" t="s">
        <v>53</v>
      </c>
    </row>
    <row r="45" ht="15.75" customHeight="1">
      <c r="B45" s="7">
        <v>52.0</v>
      </c>
      <c r="C45" s="8">
        <v>45513.0</v>
      </c>
      <c r="D45" s="7" t="s">
        <v>9</v>
      </c>
      <c r="E45" s="7" t="s">
        <v>24</v>
      </c>
      <c r="F45" s="7">
        <v>22000.0</v>
      </c>
      <c r="G45" s="9"/>
      <c r="H45" s="9">
        <f t="shared" si="1"/>
        <v>3680400</v>
      </c>
      <c r="I45" s="7" t="s">
        <v>53</v>
      </c>
    </row>
    <row r="46" ht="15.75" customHeight="1">
      <c r="B46" s="7">
        <v>53.0</v>
      </c>
      <c r="C46" s="8">
        <v>45514.0</v>
      </c>
      <c r="D46" s="7" t="s">
        <v>9</v>
      </c>
      <c r="E46" s="7" t="s">
        <v>24</v>
      </c>
      <c r="F46" s="7">
        <v>22000.0</v>
      </c>
      <c r="G46" s="9"/>
      <c r="H46" s="9">
        <f t="shared" si="1"/>
        <v>3702400</v>
      </c>
      <c r="I46" s="7" t="s">
        <v>11</v>
      </c>
    </row>
    <row r="47" ht="15.75" customHeight="1">
      <c r="B47" s="7">
        <v>54.0</v>
      </c>
      <c r="C47" s="8">
        <v>45514.0</v>
      </c>
      <c r="D47" s="7" t="s">
        <v>9</v>
      </c>
      <c r="E47" s="7" t="s">
        <v>24</v>
      </c>
      <c r="F47" s="7">
        <v>39000.0</v>
      </c>
      <c r="G47" s="9"/>
      <c r="H47" s="9">
        <f t="shared" si="1"/>
        <v>3741400</v>
      </c>
      <c r="I47" s="7" t="s">
        <v>53</v>
      </c>
    </row>
    <row r="48" ht="15.75" customHeight="1">
      <c r="B48" s="7">
        <v>55.0</v>
      </c>
      <c r="C48" s="8">
        <v>45514.0</v>
      </c>
      <c r="D48" s="7" t="s">
        <v>9</v>
      </c>
      <c r="E48" s="7" t="s">
        <v>24</v>
      </c>
      <c r="F48" s="7">
        <v>60000.0</v>
      </c>
      <c r="G48" s="9"/>
      <c r="H48" s="9">
        <f t="shared" si="1"/>
        <v>3801400</v>
      </c>
      <c r="I48" s="7" t="s">
        <v>53</v>
      </c>
    </row>
    <row r="49" ht="15.75" customHeight="1">
      <c r="B49" s="7">
        <v>56.0</v>
      </c>
      <c r="C49" s="8">
        <v>45514.0</v>
      </c>
      <c r="D49" s="7" t="s">
        <v>9</v>
      </c>
      <c r="E49" s="7" t="s">
        <v>10</v>
      </c>
      <c r="F49" s="7">
        <v>99000.0</v>
      </c>
      <c r="G49" s="9"/>
      <c r="H49" s="9">
        <f t="shared" si="1"/>
        <v>3900400</v>
      </c>
      <c r="I49" s="7" t="s">
        <v>15</v>
      </c>
    </row>
    <row r="50" ht="15.75" customHeight="1">
      <c r="B50" s="7">
        <v>57.0</v>
      </c>
      <c r="C50" s="8">
        <v>45514.0</v>
      </c>
      <c r="D50" s="7" t="s">
        <v>9</v>
      </c>
      <c r="E50" s="7" t="s">
        <v>10</v>
      </c>
      <c r="F50" s="7">
        <v>22000.0</v>
      </c>
      <c r="G50" s="9"/>
      <c r="H50" s="9">
        <f t="shared" si="1"/>
        <v>3922400</v>
      </c>
      <c r="I50" s="7" t="s">
        <v>53</v>
      </c>
    </row>
    <row r="51" ht="15.75" customHeight="1">
      <c r="B51" s="7">
        <v>58.0</v>
      </c>
      <c r="C51" s="8">
        <v>45515.0</v>
      </c>
      <c r="D51" s="7" t="s">
        <v>9</v>
      </c>
      <c r="E51" s="7" t="s">
        <v>10</v>
      </c>
      <c r="F51" s="7">
        <v>53000.0</v>
      </c>
      <c r="G51" s="9"/>
      <c r="H51" s="9">
        <f t="shared" si="1"/>
        <v>3975400</v>
      </c>
      <c r="I51" s="7" t="s">
        <v>53</v>
      </c>
    </row>
    <row r="52" ht="15.75" customHeight="1">
      <c r="B52" s="7">
        <v>59.0</v>
      </c>
      <c r="C52" s="8">
        <v>45515.0</v>
      </c>
      <c r="D52" s="7" t="s">
        <v>9</v>
      </c>
      <c r="E52" s="7" t="s">
        <v>10</v>
      </c>
      <c r="F52" s="7">
        <v>22000.0</v>
      </c>
      <c r="G52" s="9"/>
      <c r="H52" s="9">
        <f t="shared" si="1"/>
        <v>3997400</v>
      </c>
      <c r="I52" s="7" t="s">
        <v>53</v>
      </c>
    </row>
    <row r="53" ht="15.75" customHeight="1">
      <c r="B53" s="7">
        <v>60.0</v>
      </c>
      <c r="C53" s="8">
        <v>45515.0</v>
      </c>
      <c r="D53" s="7" t="s">
        <v>9</v>
      </c>
      <c r="E53" s="7" t="s">
        <v>10</v>
      </c>
      <c r="F53" s="7">
        <v>22000.0</v>
      </c>
      <c r="G53" s="9"/>
      <c r="H53" s="9">
        <f t="shared" si="1"/>
        <v>4019400</v>
      </c>
      <c r="I53" s="7" t="s">
        <v>53</v>
      </c>
    </row>
    <row r="54" ht="15.75" customHeight="1">
      <c r="B54" s="7">
        <v>61.0</v>
      </c>
      <c r="C54" s="8">
        <v>45515.0</v>
      </c>
      <c r="D54" s="7" t="s">
        <v>9</v>
      </c>
      <c r="E54" s="7" t="s">
        <v>24</v>
      </c>
      <c r="F54" s="7">
        <v>39000.0</v>
      </c>
      <c r="G54" s="9"/>
      <c r="H54" s="9">
        <f t="shared" si="1"/>
        <v>4058400</v>
      </c>
      <c r="I54" s="7" t="s">
        <v>53</v>
      </c>
    </row>
    <row r="55" ht="15.75" customHeight="1">
      <c r="B55" s="7">
        <v>62.0</v>
      </c>
      <c r="C55" s="8">
        <v>45516.0</v>
      </c>
      <c r="D55" s="7" t="s">
        <v>9</v>
      </c>
      <c r="E55" s="7" t="s">
        <v>27</v>
      </c>
      <c r="F55" s="7">
        <v>39000.0</v>
      </c>
      <c r="G55" s="9"/>
      <c r="H55" s="9">
        <f t="shared" si="1"/>
        <v>4097400</v>
      </c>
      <c r="I55" s="7" t="s">
        <v>53</v>
      </c>
    </row>
    <row r="56" ht="15.75" customHeight="1">
      <c r="B56" s="7">
        <v>63.0</v>
      </c>
      <c r="C56" s="8">
        <v>45513.0</v>
      </c>
      <c r="D56" s="7" t="s">
        <v>9</v>
      </c>
      <c r="E56" s="9"/>
      <c r="F56" s="7">
        <v>65600.0</v>
      </c>
      <c r="G56" s="9"/>
      <c r="H56" s="9">
        <f t="shared" si="1"/>
        <v>4163000</v>
      </c>
      <c r="I56" s="20" t="s">
        <v>54</v>
      </c>
    </row>
    <row r="57" ht="15.75" customHeight="1">
      <c r="B57" s="7">
        <v>64.0</v>
      </c>
      <c r="C57" s="8">
        <v>45514.0</v>
      </c>
      <c r="D57" s="7" t="s">
        <v>9</v>
      </c>
      <c r="E57" s="9"/>
      <c r="F57" s="7">
        <v>146000.0</v>
      </c>
      <c r="G57" s="9"/>
      <c r="H57" s="9">
        <f t="shared" si="1"/>
        <v>4309000</v>
      </c>
      <c r="I57" s="20" t="s">
        <v>55</v>
      </c>
    </row>
    <row r="58" ht="15.75" customHeight="1">
      <c r="B58" s="7">
        <v>65.0</v>
      </c>
      <c r="C58" s="8">
        <v>45515.0</v>
      </c>
      <c r="D58" s="7" t="s">
        <v>9</v>
      </c>
      <c r="E58" s="9"/>
      <c r="F58" s="7">
        <v>92100.0</v>
      </c>
      <c r="G58" s="9"/>
      <c r="H58" s="9">
        <f t="shared" si="1"/>
        <v>4401100</v>
      </c>
      <c r="I58" s="20" t="s">
        <v>56</v>
      </c>
    </row>
    <row r="59" ht="15.75" customHeight="1">
      <c r="B59" s="7">
        <v>66.0</v>
      </c>
      <c r="C59" s="8">
        <v>45516.0</v>
      </c>
      <c r="D59" s="7" t="s">
        <v>9</v>
      </c>
      <c r="E59" s="7" t="s">
        <v>10</v>
      </c>
      <c r="F59" s="7">
        <v>53000.0</v>
      </c>
      <c r="G59" s="9"/>
      <c r="H59" s="9">
        <f t="shared" si="1"/>
        <v>4454100</v>
      </c>
      <c r="I59" s="7" t="s">
        <v>53</v>
      </c>
    </row>
    <row r="60" ht="15.75" customHeight="1">
      <c r="B60" s="7">
        <v>67.0</v>
      </c>
      <c r="C60" s="8">
        <v>45516.0</v>
      </c>
      <c r="D60" s="7" t="s">
        <v>9</v>
      </c>
      <c r="E60" s="7" t="s">
        <v>10</v>
      </c>
      <c r="F60" s="7">
        <v>49000.0</v>
      </c>
      <c r="G60" s="9"/>
      <c r="H60" s="9">
        <f t="shared" si="1"/>
        <v>4503100</v>
      </c>
      <c r="I60" s="7" t="s">
        <v>15</v>
      </c>
    </row>
    <row r="61" ht="15.75" customHeight="1">
      <c r="B61" s="7">
        <v>68.0</v>
      </c>
      <c r="C61" s="8">
        <v>45517.0</v>
      </c>
      <c r="D61" s="7" t="s">
        <v>9</v>
      </c>
      <c r="E61" s="7" t="s">
        <v>10</v>
      </c>
      <c r="F61" s="7">
        <v>53000.0</v>
      </c>
      <c r="G61" s="9"/>
      <c r="H61" s="9">
        <f t="shared" si="1"/>
        <v>4556100</v>
      </c>
      <c r="I61" s="7" t="s">
        <v>53</v>
      </c>
    </row>
    <row r="62" ht="15.75" customHeight="1">
      <c r="B62" s="7">
        <v>69.0</v>
      </c>
      <c r="C62" s="8">
        <v>45517.0</v>
      </c>
      <c r="D62" s="7" t="s">
        <v>9</v>
      </c>
      <c r="E62" s="7" t="s">
        <v>10</v>
      </c>
      <c r="F62" s="7">
        <v>39000.0</v>
      </c>
      <c r="G62" s="9"/>
      <c r="H62" s="9">
        <f t="shared" si="1"/>
        <v>4595100</v>
      </c>
      <c r="I62" s="7" t="s">
        <v>53</v>
      </c>
    </row>
    <row r="63" ht="15.75" customHeight="1">
      <c r="B63" s="7">
        <v>70.0</v>
      </c>
      <c r="C63" s="8">
        <v>45517.0</v>
      </c>
      <c r="D63" s="7" t="s">
        <v>9</v>
      </c>
      <c r="E63" s="7" t="s">
        <v>10</v>
      </c>
      <c r="F63" s="7">
        <v>39000.0</v>
      </c>
      <c r="G63" s="9"/>
      <c r="H63" s="9">
        <f t="shared" si="1"/>
        <v>4634100</v>
      </c>
      <c r="I63" s="7" t="s">
        <v>53</v>
      </c>
    </row>
    <row r="64" ht="15.75" customHeight="1">
      <c r="B64" s="7">
        <v>71.0</v>
      </c>
      <c r="C64" s="8">
        <v>45517.0</v>
      </c>
      <c r="D64" s="7" t="s">
        <v>9</v>
      </c>
      <c r="E64" s="7" t="s">
        <v>10</v>
      </c>
      <c r="F64" s="7">
        <v>39000.0</v>
      </c>
      <c r="G64" s="9"/>
      <c r="H64" s="9">
        <f t="shared" si="1"/>
        <v>4673100</v>
      </c>
      <c r="I64" s="7" t="s">
        <v>53</v>
      </c>
    </row>
    <row r="65" ht="15.75" customHeight="1">
      <c r="B65" s="7">
        <v>72.0</v>
      </c>
      <c r="C65" s="8">
        <v>45517.0</v>
      </c>
      <c r="D65" s="7" t="s">
        <v>9</v>
      </c>
      <c r="E65" s="7" t="s">
        <v>10</v>
      </c>
      <c r="F65" s="7">
        <v>22000.0</v>
      </c>
      <c r="G65" s="9"/>
      <c r="H65" s="9">
        <f t="shared" si="1"/>
        <v>4695100</v>
      </c>
      <c r="I65" s="7" t="s">
        <v>53</v>
      </c>
    </row>
    <row r="66" ht="15.75" customHeight="1">
      <c r="B66" s="7">
        <v>73.0</v>
      </c>
      <c r="C66" s="8">
        <v>45517.0</v>
      </c>
      <c r="D66" s="7" t="s">
        <v>9</v>
      </c>
      <c r="E66" s="7" t="s">
        <v>10</v>
      </c>
      <c r="F66" s="7">
        <v>22000.0</v>
      </c>
      <c r="G66" s="9"/>
      <c r="H66" s="9">
        <f t="shared" si="1"/>
        <v>4717100</v>
      </c>
      <c r="I66" s="7" t="s">
        <v>53</v>
      </c>
    </row>
    <row r="67" ht="15.75" customHeight="1">
      <c r="B67" s="7">
        <v>74.0</v>
      </c>
      <c r="C67" s="8">
        <v>45517.0</v>
      </c>
      <c r="D67" s="7" t="s">
        <v>9</v>
      </c>
      <c r="E67" s="7" t="s">
        <v>24</v>
      </c>
      <c r="F67" s="7">
        <v>39000.0</v>
      </c>
      <c r="G67" s="9"/>
      <c r="H67" s="9">
        <f t="shared" si="1"/>
        <v>4756100</v>
      </c>
      <c r="I67" s="7" t="s">
        <v>53</v>
      </c>
    </row>
    <row r="68" ht="15.75" customHeight="1">
      <c r="B68" s="7">
        <v>75.0</v>
      </c>
      <c r="C68" s="8">
        <v>45517.0</v>
      </c>
      <c r="D68" s="7" t="s">
        <v>9</v>
      </c>
      <c r="E68" s="7" t="s">
        <v>24</v>
      </c>
      <c r="F68" s="7">
        <v>22000.0</v>
      </c>
      <c r="G68" s="9"/>
      <c r="H68" s="9">
        <f t="shared" si="1"/>
        <v>4778100</v>
      </c>
      <c r="I68" s="7" t="s">
        <v>53</v>
      </c>
    </row>
    <row r="69" ht="15.75" customHeight="1">
      <c r="B69" s="7">
        <v>76.0</v>
      </c>
      <c r="C69" s="8">
        <v>45517.0</v>
      </c>
      <c r="D69" s="7" t="s">
        <v>9</v>
      </c>
      <c r="E69" s="7" t="s">
        <v>24</v>
      </c>
      <c r="F69" s="7">
        <v>53000.0</v>
      </c>
      <c r="G69" s="9"/>
      <c r="H69" s="9">
        <f t="shared" si="1"/>
        <v>4831100</v>
      </c>
      <c r="I69" s="7" t="s">
        <v>53</v>
      </c>
    </row>
    <row r="70" ht="15.75" customHeight="1">
      <c r="B70" s="7">
        <v>77.0</v>
      </c>
      <c r="C70" s="8">
        <v>45517.0</v>
      </c>
      <c r="D70" s="7" t="s">
        <v>9</v>
      </c>
      <c r="E70" s="7" t="s">
        <v>24</v>
      </c>
      <c r="F70" s="7">
        <v>22000.0</v>
      </c>
      <c r="G70" s="9"/>
      <c r="H70" s="9">
        <f t="shared" si="1"/>
        <v>4853100</v>
      </c>
      <c r="I70" s="7" t="s">
        <v>53</v>
      </c>
    </row>
    <row r="71" ht="15.75" customHeight="1">
      <c r="B71" s="7">
        <v>78.0</v>
      </c>
      <c r="C71" s="8">
        <v>45517.0</v>
      </c>
      <c r="D71" s="7" t="s">
        <v>9</v>
      </c>
      <c r="E71" s="7" t="s">
        <v>24</v>
      </c>
      <c r="F71" s="7">
        <v>39000.0</v>
      </c>
      <c r="G71" s="9"/>
      <c r="H71" s="9">
        <f t="shared" si="1"/>
        <v>4892100</v>
      </c>
      <c r="I71" s="7" t="s">
        <v>53</v>
      </c>
    </row>
    <row r="72" ht="15.75" customHeight="1">
      <c r="B72" s="7">
        <v>79.0</v>
      </c>
      <c r="C72" s="8">
        <v>45517.0</v>
      </c>
      <c r="D72" s="7" t="s">
        <v>9</v>
      </c>
      <c r="E72" s="9"/>
      <c r="F72" s="7">
        <v>53700.0</v>
      </c>
      <c r="G72" s="9"/>
      <c r="H72" s="9">
        <f t="shared" si="1"/>
        <v>4945800</v>
      </c>
      <c r="I72" s="20" t="s">
        <v>57</v>
      </c>
    </row>
    <row r="73" ht="15.75" customHeight="1">
      <c r="B73" s="7">
        <v>80.0</v>
      </c>
      <c r="C73" s="8">
        <v>45517.0</v>
      </c>
      <c r="D73" s="7" t="s">
        <v>9</v>
      </c>
      <c r="E73" s="7" t="s">
        <v>24</v>
      </c>
      <c r="F73" s="7">
        <v>66000.0</v>
      </c>
      <c r="G73" s="9"/>
      <c r="H73" s="9">
        <f t="shared" si="1"/>
        <v>5011800</v>
      </c>
      <c r="I73" s="7" t="s">
        <v>53</v>
      </c>
    </row>
    <row r="74" ht="15.75" customHeight="1">
      <c r="B74" s="7">
        <v>81.0</v>
      </c>
      <c r="C74" s="8">
        <v>45517.0</v>
      </c>
      <c r="D74" s="7" t="s">
        <v>9</v>
      </c>
      <c r="E74" s="7" t="s">
        <v>27</v>
      </c>
      <c r="F74" s="7">
        <v>39000.0</v>
      </c>
      <c r="G74" s="9"/>
      <c r="H74" s="9">
        <f t="shared" si="1"/>
        <v>5050800</v>
      </c>
      <c r="I74" s="7" t="s">
        <v>53</v>
      </c>
    </row>
    <row r="75" ht="15.75" customHeight="1">
      <c r="B75" s="7">
        <v>82.0</v>
      </c>
      <c r="C75" s="8">
        <v>45517.0</v>
      </c>
      <c r="D75" s="7" t="s">
        <v>9</v>
      </c>
      <c r="E75" s="9"/>
      <c r="F75" s="7">
        <v>17200.0</v>
      </c>
      <c r="G75" s="9"/>
      <c r="H75" s="9">
        <f t="shared" si="1"/>
        <v>5068000</v>
      </c>
      <c r="I75" s="20" t="s">
        <v>58</v>
      </c>
    </row>
    <row r="76" ht="15.75" customHeight="1">
      <c r="B76" s="7">
        <v>83.0</v>
      </c>
      <c r="C76" s="8">
        <v>45518.0</v>
      </c>
      <c r="D76" s="7" t="s">
        <v>9</v>
      </c>
      <c r="E76" s="9"/>
      <c r="F76" s="7">
        <v>116000.0</v>
      </c>
      <c r="G76" s="9"/>
      <c r="H76" s="9">
        <f t="shared" si="1"/>
        <v>5184000</v>
      </c>
      <c r="I76" s="20" t="s">
        <v>59</v>
      </c>
    </row>
    <row r="77" ht="15.75" customHeight="1">
      <c r="B77" s="7">
        <v>84.0</v>
      </c>
      <c r="C77" s="8">
        <v>45519.0</v>
      </c>
      <c r="D77" s="7" t="s">
        <v>9</v>
      </c>
      <c r="E77" s="7" t="s">
        <v>24</v>
      </c>
      <c r="F77" s="7">
        <v>69000.0</v>
      </c>
      <c r="G77" s="9"/>
      <c r="H77" s="9">
        <f t="shared" si="1"/>
        <v>5253000</v>
      </c>
      <c r="I77" s="7" t="s">
        <v>15</v>
      </c>
    </row>
    <row r="78" ht="15.75" customHeight="1">
      <c r="B78" s="7">
        <v>85.0</v>
      </c>
      <c r="C78" s="8">
        <v>45519.0</v>
      </c>
      <c r="D78" s="7" t="s">
        <v>9</v>
      </c>
      <c r="E78" s="7" t="s">
        <v>10</v>
      </c>
      <c r="F78" s="7">
        <v>33000.0</v>
      </c>
      <c r="G78" s="9"/>
      <c r="H78" s="9">
        <f t="shared" si="1"/>
        <v>5286000</v>
      </c>
      <c r="I78" s="7" t="s">
        <v>60</v>
      </c>
    </row>
    <row r="79" ht="15.75" customHeight="1">
      <c r="B79" s="7">
        <v>86.0</v>
      </c>
      <c r="C79" s="8">
        <v>45520.0</v>
      </c>
      <c r="D79" s="7" t="s">
        <v>9</v>
      </c>
      <c r="E79" s="7" t="s">
        <v>24</v>
      </c>
      <c r="F79" s="7">
        <v>249000.0</v>
      </c>
      <c r="G79" s="9"/>
      <c r="H79" s="9">
        <f t="shared" si="1"/>
        <v>5535000</v>
      </c>
      <c r="I79" s="7" t="s">
        <v>15</v>
      </c>
    </row>
    <row r="80" ht="15.75" customHeight="1">
      <c r="B80" s="7">
        <v>87.0</v>
      </c>
      <c r="C80" s="8">
        <v>45520.0</v>
      </c>
      <c r="D80" s="7" t="s">
        <v>9</v>
      </c>
      <c r="E80" s="7" t="s">
        <v>10</v>
      </c>
      <c r="F80" s="7">
        <v>50000.0</v>
      </c>
      <c r="G80" s="9"/>
      <c r="H80" s="9">
        <f t="shared" si="1"/>
        <v>5585000</v>
      </c>
      <c r="I80" s="7" t="s">
        <v>15</v>
      </c>
    </row>
    <row r="81" ht="15.75" customHeight="1">
      <c r="B81" s="7">
        <v>88.0</v>
      </c>
      <c r="C81" s="8">
        <v>45520.0</v>
      </c>
      <c r="D81" s="7" t="s">
        <v>9</v>
      </c>
      <c r="E81" s="9"/>
      <c r="F81" s="7">
        <v>26800.0</v>
      </c>
      <c r="G81" s="9"/>
      <c r="H81" s="9">
        <f t="shared" si="1"/>
        <v>5611800</v>
      </c>
      <c r="I81" s="20" t="s">
        <v>61</v>
      </c>
    </row>
    <row r="82" ht="15.75" customHeight="1">
      <c r="B82" s="7">
        <v>89.0</v>
      </c>
      <c r="C82" s="8">
        <v>45521.0</v>
      </c>
      <c r="D82" s="7" t="s">
        <v>9</v>
      </c>
      <c r="E82" s="7" t="s">
        <v>24</v>
      </c>
      <c r="F82" s="7">
        <v>470000.0</v>
      </c>
      <c r="G82" s="9"/>
      <c r="H82" s="9">
        <f t="shared" si="1"/>
        <v>6081800</v>
      </c>
      <c r="I82" s="7" t="s">
        <v>62</v>
      </c>
    </row>
    <row r="83" ht="15.75" customHeight="1">
      <c r="B83" s="7">
        <v>90.0</v>
      </c>
      <c r="C83" s="8">
        <v>45521.0</v>
      </c>
      <c r="D83" s="7" t="s">
        <v>9</v>
      </c>
      <c r="E83" s="9"/>
      <c r="F83" s="7">
        <v>278000.0</v>
      </c>
      <c r="G83" s="9"/>
      <c r="H83" s="9">
        <f t="shared" si="1"/>
        <v>6359800</v>
      </c>
      <c r="I83" s="20" t="s">
        <v>63</v>
      </c>
    </row>
    <row r="84" ht="15.75" customHeight="1">
      <c r="B84" s="7">
        <v>91.0</v>
      </c>
      <c r="C84" s="8">
        <v>45522.0</v>
      </c>
      <c r="D84" s="7" t="s">
        <v>9</v>
      </c>
      <c r="E84" s="9"/>
      <c r="F84" s="7">
        <v>106600.0</v>
      </c>
      <c r="G84" s="9"/>
      <c r="H84" s="9">
        <f t="shared" si="1"/>
        <v>6466400</v>
      </c>
      <c r="I84" s="20" t="s">
        <v>64</v>
      </c>
    </row>
    <row r="85" ht="15.75" customHeight="1">
      <c r="B85" s="7">
        <v>92.0</v>
      </c>
      <c r="C85" s="8">
        <v>45522.0</v>
      </c>
      <c r="D85" s="7" t="s">
        <v>9</v>
      </c>
      <c r="E85" s="7" t="s">
        <v>24</v>
      </c>
      <c r="F85" s="7">
        <v>32900.0</v>
      </c>
      <c r="G85" s="9"/>
      <c r="H85" s="9">
        <f t="shared" si="1"/>
        <v>6499300</v>
      </c>
      <c r="I85" s="7" t="s">
        <v>60</v>
      </c>
    </row>
    <row r="86" ht="15.75" customHeight="1">
      <c r="B86" s="7">
        <v>93.0</v>
      </c>
      <c r="C86" s="8">
        <v>45522.0</v>
      </c>
      <c r="D86" s="7" t="s">
        <v>9</v>
      </c>
      <c r="E86" s="7" t="s">
        <v>10</v>
      </c>
      <c r="F86" s="7">
        <v>22500.0</v>
      </c>
      <c r="G86" s="9"/>
      <c r="H86" s="9">
        <f t="shared" si="1"/>
        <v>6521800</v>
      </c>
      <c r="I86" s="7" t="s">
        <v>11</v>
      </c>
    </row>
    <row r="87" ht="15.75" customHeight="1">
      <c r="B87" s="7">
        <v>94.0</v>
      </c>
      <c r="C87" s="8">
        <v>45523.0</v>
      </c>
      <c r="D87" s="7" t="s">
        <v>9</v>
      </c>
      <c r="E87" s="7" t="s">
        <v>24</v>
      </c>
      <c r="F87" s="7">
        <v>269000.0</v>
      </c>
      <c r="G87" s="9"/>
      <c r="H87" s="9">
        <f t="shared" si="1"/>
        <v>6790800</v>
      </c>
      <c r="I87" s="7" t="s">
        <v>15</v>
      </c>
    </row>
    <row r="88" ht="15.75" customHeight="1">
      <c r="B88" s="7">
        <v>95.0</v>
      </c>
      <c r="C88" s="8">
        <v>45523.0</v>
      </c>
      <c r="D88" s="7" t="s">
        <v>9</v>
      </c>
      <c r="E88" s="9"/>
      <c r="F88" s="7">
        <v>96800.0</v>
      </c>
      <c r="G88" s="9"/>
      <c r="H88" s="9">
        <f t="shared" si="1"/>
        <v>6887600</v>
      </c>
      <c r="I88" s="20" t="s">
        <v>65</v>
      </c>
    </row>
    <row r="89" ht="15.75" customHeight="1">
      <c r="B89" s="7">
        <v>96.0</v>
      </c>
      <c r="C89" s="8">
        <v>45524.0</v>
      </c>
      <c r="D89" s="7" t="s">
        <v>9</v>
      </c>
      <c r="E89" s="7" t="s">
        <v>10</v>
      </c>
      <c r="F89" s="7">
        <v>49000.0</v>
      </c>
      <c r="G89" s="9"/>
      <c r="H89" s="9">
        <f t="shared" si="1"/>
        <v>6936600</v>
      </c>
      <c r="I89" s="7" t="s">
        <v>15</v>
      </c>
    </row>
    <row r="90" ht="15.75" customHeight="1">
      <c r="B90" s="7">
        <v>97.0</v>
      </c>
      <c r="C90" s="8">
        <v>45524.0</v>
      </c>
      <c r="D90" s="7" t="s">
        <v>9</v>
      </c>
      <c r="E90" s="7" t="s">
        <v>10</v>
      </c>
      <c r="F90" s="7">
        <v>119000.0</v>
      </c>
      <c r="G90" s="9"/>
      <c r="H90" s="9">
        <f t="shared" si="1"/>
        <v>7055600</v>
      </c>
      <c r="I90" s="7" t="s">
        <v>15</v>
      </c>
    </row>
    <row r="91" ht="15.75" customHeight="1">
      <c r="B91" s="7">
        <v>98.0</v>
      </c>
      <c r="C91" s="8">
        <v>45525.0</v>
      </c>
      <c r="D91" s="7" t="s">
        <v>9</v>
      </c>
      <c r="E91" s="7" t="s">
        <v>24</v>
      </c>
      <c r="F91" s="7">
        <v>141000.0</v>
      </c>
      <c r="G91" s="9"/>
      <c r="H91" s="9">
        <f t="shared" si="1"/>
        <v>7196600</v>
      </c>
      <c r="I91" s="7" t="s">
        <v>15</v>
      </c>
    </row>
    <row r="92" ht="15.75" customHeight="1">
      <c r="B92" s="7">
        <v>99.0</v>
      </c>
      <c r="C92" s="8">
        <v>45525.0</v>
      </c>
      <c r="D92" s="7" t="s">
        <v>9</v>
      </c>
      <c r="E92" s="7" t="s">
        <v>24</v>
      </c>
      <c r="F92" s="7">
        <v>39000.0</v>
      </c>
      <c r="G92" s="9"/>
      <c r="H92" s="9">
        <f t="shared" si="1"/>
        <v>7235600</v>
      </c>
      <c r="I92" s="7" t="s">
        <v>66</v>
      </c>
    </row>
    <row r="93" ht="15.75" customHeight="1">
      <c r="B93" s="7">
        <v>100.0</v>
      </c>
      <c r="C93" s="8">
        <v>45526.0</v>
      </c>
      <c r="D93" s="7" t="s">
        <v>9</v>
      </c>
      <c r="E93" s="7" t="s">
        <v>24</v>
      </c>
      <c r="F93" s="7">
        <v>39000.0</v>
      </c>
      <c r="G93" s="9"/>
      <c r="H93" s="9">
        <f t="shared" si="1"/>
        <v>7274600</v>
      </c>
      <c r="I93" s="7" t="s">
        <v>66</v>
      </c>
    </row>
    <row r="94" ht="15.75" customHeight="1">
      <c r="B94" s="7">
        <v>101.0</v>
      </c>
      <c r="C94" s="8">
        <v>45524.0</v>
      </c>
      <c r="D94" s="7" t="s">
        <v>9</v>
      </c>
      <c r="E94" s="9"/>
      <c r="F94" s="7">
        <v>129800.0</v>
      </c>
      <c r="G94" s="9"/>
      <c r="H94" s="9">
        <f t="shared" si="1"/>
        <v>7404400</v>
      </c>
      <c r="I94" s="20" t="s">
        <v>67</v>
      </c>
    </row>
    <row r="95" ht="15.75" customHeight="1">
      <c r="B95" s="7">
        <v>102.0</v>
      </c>
      <c r="C95" s="8">
        <v>45525.0</v>
      </c>
      <c r="D95" s="7" t="s">
        <v>9</v>
      </c>
      <c r="E95" s="9"/>
      <c r="F95" s="7">
        <v>71200.0</v>
      </c>
      <c r="G95" s="9"/>
      <c r="H95" s="9">
        <f t="shared" si="1"/>
        <v>7475600</v>
      </c>
      <c r="I95" s="20" t="s">
        <v>68</v>
      </c>
    </row>
    <row r="96" ht="15.75" customHeight="1">
      <c r="B96" s="7">
        <v>103.0</v>
      </c>
      <c r="C96" s="8">
        <v>45526.0</v>
      </c>
      <c r="D96" s="7" t="s">
        <v>9</v>
      </c>
      <c r="E96" s="7" t="s">
        <v>10</v>
      </c>
      <c r="F96" s="7">
        <v>22000.0</v>
      </c>
      <c r="G96" s="9"/>
      <c r="H96" s="9">
        <f t="shared" si="1"/>
        <v>7497600</v>
      </c>
      <c r="I96" s="7" t="s">
        <v>66</v>
      </c>
    </row>
    <row r="97" ht="15.75" customHeight="1">
      <c r="B97" s="7">
        <v>104.0</v>
      </c>
      <c r="C97" s="8">
        <v>45526.0</v>
      </c>
      <c r="D97" s="7" t="s">
        <v>9</v>
      </c>
      <c r="E97" s="7" t="s">
        <v>10</v>
      </c>
      <c r="F97" s="7">
        <v>50000.0</v>
      </c>
      <c r="G97" s="9"/>
      <c r="H97" s="9">
        <f t="shared" si="1"/>
        <v>7547600</v>
      </c>
      <c r="I97" s="7" t="s">
        <v>66</v>
      </c>
    </row>
    <row r="98" ht="15.75" customHeight="1">
      <c r="B98" s="7">
        <v>105.0</v>
      </c>
      <c r="C98" s="8">
        <v>45526.0</v>
      </c>
      <c r="D98" s="7" t="s">
        <v>9</v>
      </c>
      <c r="E98" s="7" t="s">
        <v>24</v>
      </c>
      <c r="F98" s="7">
        <v>141000.0</v>
      </c>
      <c r="G98" s="9"/>
      <c r="H98" s="9">
        <f t="shared" si="1"/>
        <v>7688600</v>
      </c>
      <c r="I98" s="7" t="s">
        <v>15</v>
      </c>
    </row>
    <row r="99" ht="15.75" customHeight="1">
      <c r="B99" s="7">
        <v>106.0</v>
      </c>
      <c r="C99" s="8">
        <v>45526.0</v>
      </c>
      <c r="D99" s="7" t="s">
        <v>9</v>
      </c>
      <c r="E99" s="7" t="s">
        <v>24</v>
      </c>
      <c r="F99" s="7">
        <v>53000.0</v>
      </c>
      <c r="G99" s="9"/>
      <c r="H99" s="9">
        <f t="shared" si="1"/>
        <v>7741600</v>
      </c>
      <c r="I99" s="7" t="s">
        <v>66</v>
      </c>
      <c r="K99" s="21" t="s">
        <v>69</v>
      </c>
    </row>
    <row r="100" ht="15.75" customHeight="1">
      <c r="B100" s="7">
        <v>107.0</v>
      </c>
      <c r="C100" s="8">
        <v>45526.0</v>
      </c>
      <c r="D100" s="7" t="s">
        <v>9</v>
      </c>
      <c r="E100" s="7" t="s">
        <v>24</v>
      </c>
      <c r="F100" s="7">
        <v>53000.0</v>
      </c>
      <c r="G100" s="9"/>
      <c r="H100" s="9">
        <f t="shared" si="1"/>
        <v>7794600</v>
      </c>
      <c r="I100" s="7" t="s">
        <v>66</v>
      </c>
    </row>
    <row r="101" ht="15.75" customHeight="1">
      <c r="B101" s="7">
        <v>108.0</v>
      </c>
      <c r="C101" s="8">
        <v>45526.0</v>
      </c>
      <c r="D101" s="7" t="s">
        <v>9</v>
      </c>
      <c r="E101" s="7" t="s">
        <v>24</v>
      </c>
      <c r="F101" s="7">
        <v>21000.0</v>
      </c>
      <c r="G101" s="9"/>
      <c r="H101" s="9">
        <f t="shared" si="1"/>
        <v>7815600</v>
      </c>
      <c r="I101" s="7" t="s">
        <v>66</v>
      </c>
    </row>
    <row r="102" ht="15.75" customHeight="1">
      <c r="B102" s="7">
        <v>109.0</v>
      </c>
      <c r="C102" s="8">
        <v>45526.0</v>
      </c>
      <c r="D102" s="7" t="s">
        <v>9</v>
      </c>
      <c r="E102" s="9"/>
      <c r="F102" s="7">
        <v>60300.0</v>
      </c>
      <c r="G102" s="9"/>
      <c r="H102" s="9">
        <f t="shared" si="1"/>
        <v>7875900</v>
      </c>
      <c r="I102" s="20" t="s">
        <v>70</v>
      </c>
    </row>
    <row r="103" ht="15.75" customHeight="1">
      <c r="B103" s="7">
        <v>110.0</v>
      </c>
      <c r="C103" s="8">
        <v>45527.0</v>
      </c>
      <c r="D103" s="7" t="s">
        <v>9</v>
      </c>
      <c r="E103" s="7" t="s">
        <v>10</v>
      </c>
      <c r="F103" s="7">
        <v>53000.0</v>
      </c>
      <c r="G103" s="9"/>
      <c r="H103" s="9">
        <f t="shared" si="1"/>
        <v>7928900</v>
      </c>
      <c r="I103" s="7" t="s">
        <v>66</v>
      </c>
    </row>
    <row r="104" ht="15.75" customHeight="1">
      <c r="B104" s="7">
        <v>111.0</v>
      </c>
      <c r="C104" s="8">
        <v>45527.0</v>
      </c>
      <c r="D104" s="7" t="s">
        <v>9</v>
      </c>
      <c r="E104" s="7" t="s">
        <v>10</v>
      </c>
      <c r="F104" s="7">
        <v>50000.0</v>
      </c>
      <c r="G104" s="9"/>
      <c r="H104" s="9">
        <f t="shared" si="1"/>
        <v>7978900</v>
      </c>
      <c r="I104" s="7" t="s">
        <v>66</v>
      </c>
    </row>
    <row r="105" ht="15.75" customHeight="1">
      <c r="B105" s="7">
        <v>112.0</v>
      </c>
      <c r="C105" s="8">
        <v>45527.0</v>
      </c>
      <c r="D105" s="7" t="s">
        <v>9</v>
      </c>
      <c r="E105" s="7" t="s">
        <v>10</v>
      </c>
      <c r="F105" s="7">
        <v>22000.0</v>
      </c>
      <c r="G105" s="9"/>
      <c r="H105" s="9">
        <f t="shared" si="1"/>
        <v>8000900</v>
      </c>
      <c r="I105" s="7" t="s">
        <v>66</v>
      </c>
    </row>
    <row r="106" ht="15.75" customHeight="1">
      <c r="B106" s="7">
        <v>113.0</v>
      </c>
      <c r="C106" s="8">
        <v>45527.0</v>
      </c>
      <c r="D106" s="7" t="s">
        <v>9</v>
      </c>
      <c r="E106" s="7" t="s">
        <v>24</v>
      </c>
      <c r="F106" s="7">
        <v>21000.0</v>
      </c>
      <c r="G106" s="9"/>
      <c r="H106" s="9">
        <f t="shared" si="1"/>
        <v>8021900</v>
      </c>
      <c r="I106" s="7" t="s">
        <v>66</v>
      </c>
    </row>
    <row r="107" ht="15.75" customHeight="1">
      <c r="B107" s="7">
        <v>114.0</v>
      </c>
      <c r="C107" s="8">
        <v>45527.0</v>
      </c>
      <c r="D107" s="7" t="s">
        <v>9</v>
      </c>
      <c r="E107" s="7" t="s">
        <v>24</v>
      </c>
      <c r="F107" s="7">
        <v>22000.0</v>
      </c>
      <c r="G107" s="9"/>
      <c r="H107" s="9">
        <f t="shared" si="1"/>
        <v>8043900</v>
      </c>
      <c r="I107" s="7" t="s">
        <v>66</v>
      </c>
    </row>
    <row r="108" ht="15.75" customHeight="1">
      <c r="B108" s="7">
        <v>115.0</v>
      </c>
      <c r="C108" s="8">
        <v>45527.0</v>
      </c>
      <c r="D108" s="7" t="s">
        <v>9</v>
      </c>
      <c r="E108" s="7" t="s">
        <v>24</v>
      </c>
      <c r="F108" s="7">
        <v>53000.0</v>
      </c>
      <c r="G108" s="9"/>
      <c r="H108" s="9">
        <f t="shared" si="1"/>
        <v>8096900</v>
      </c>
      <c r="I108" s="7" t="s">
        <v>66</v>
      </c>
    </row>
    <row r="109" ht="15.75" customHeight="1">
      <c r="B109" s="7">
        <v>116.0</v>
      </c>
      <c r="C109" s="8">
        <v>45527.0</v>
      </c>
      <c r="D109" s="7" t="s">
        <v>9</v>
      </c>
      <c r="E109" s="7" t="s">
        <v>24</v>
      </c>
      <c r="F109" s="7">
        <v>53000.0</v>
      </c>
      <c r="G109" s="9"/>
      <c r="H109" s="9">
        <f t="shared" si="1"/>
        <v>8149900</v>
      </c>
      <c r="I109" s="7" t="s">
        <v>66</v>
      </c>
    </row>
    <row r="110" ht="15.75" customHeight="1">
      <c r="B110" s="7">
        <v>117.0</v>
      </c>
      <c r="C110" s="8">
        <v>45527.0</v>
      </c>
      <c r="D110" s="7" t="s">
        <v>9</v>
      </c>
      <c r="E110" s="7" t="s">
        <v>24</v>
      </c>
      <c r="F110" s="7">
        <v>53000.0</v>
      </c>
      <c r="G110" s="9"/>
      <c r="H110" s="9">
        <f t="shared" si="1"/>
        <v>8202900</v>
      </c>
      <c r="I110" s="7" t="s">
        <v>66</v>
      </c>
    </row>
    <row r="111" ht="15.75" customHeight="1">
      <c r="B111" s="7">
        <v>118.0</v>
      </c>
      <c r="C111" s="8">
        <v>45527.0</v>
      </c>
      <c r="D111" s="7" t="s">
        <v>9</v>
      </c>
      <c r="E111" s="7" t="s">
        <v>24</v>
      </c>
      <c r="F111" s="7">
        <v>22000.0</v>
      </c>
      <c r="G111" s="9"/>
      <c r="H111" s="9">
        <f t="shared" si="1"/>
        <v>8224900</v>
      </c>
      <c r="I111" s="7" t="s">
        <v>66</v>
      </c>
    </row>
    <row r="112" ht="15.75" customHeight="1">
      <c r="B112" s="7">
        <v>119.0</v>
      </c>
      <c r="C112" s="8">
        <v>45528.0</v>
      </c>
      <c r="D112" s="7" t="s">
        <v>9</v>
      </c>
      <c r="E112" s="7" t="s">
        <v>10</v>
      </c>
      <c r="F112" s="7">
        <v>25000.0</v>
      </c>
      <c r="G112" s="9"/>
      <c r="H112" s="9">
        <f t="shared" si="1"/>
        <v>8249900</v>
      </c>
      <c r="I112" s="7" t="s">
        <v>66</v>
      </c>
    </row>
    <row r="113" ht="15.75" customHeight="1">
      <c r="B113" s="7">
        <v>120.0</v>
      </c>
      <c r="C113" s="8">
        <v>45528.0</v>
      </c>
      <c r="D113" s="7" t="s">
        <v>9</v>
      </c>
      <c r="E113" s="7" t="s">
        <v>10</v>
      </c>
      <c r="F113" s="7">
        <v>22000.0</v>
      </c>
      <c r="G113" s="9"/>
      <c r="H113" s="9">
        <f t="shared" si="1"/>
        <v>8271900</v>
      </c>
      <c r="I113" s="7" t="s">
        <v>66</v>
      </c>
    </row>
    <row r="114" ht="15.75" customHeight="1">
      <c r="B114" s="7">
        <v>121.0</v>
      </c>
      <c r="C114" s="8">
        <v>45528.0</v>
      </c>
      <c r="D114" s="7" t="s">
        <v>9</v>
      </c>
      <c r="E114" s="7" t="s">
        <v>10</v>
      </c>
      <c r="F114" s="7">
        <v>40000.0</v>
      </c>
      <c r="G114" s="9"/>
      <c r="H114" s="9">
        <f t="shared" si="1"/>
        <v>8311900</v>
      </c>
      <c r="I114" s="7" t="s">
        <v>66</v>
      </c>
    </row>
    <row r="115" ht="15.75" customHeight="1">
      <c r="B115" s="7">
        <v>122.0</v>
      </c>
      <c r="C115" s="8">
        <v>45528.0</v>
      </c>
      <c r="D115" s="7" t="s">
        <v>9</v>
      </c>
      <c r="E115" s="7" t="s">
        <v>10</v>
      </c>
      <c r="F115" s="7">
        <v>53000.0</v>
      </c>
      <c r="G115" s="9"/>
      <c r="H115" s="9">
        <f t="shared" si="1"/>
        <v>8364900</v>
      </c>
      <c r="I115" s="7" t="s">
        <v>66</v>
      </c>
    </row>
    <row r="116" ht="15.75" customHeight="1">
      <c r="B116" s="7">
        <v>123.0</v>
      </c>
      <c r="C116" s="8">
        <v>45528.0</v>
      </c>
      <c r="D116" s="7" t="s">
        <v>9</v>
      </c>
      <c r="E116" s="7" t="s">
        <v>10</v>
      </c>
      <c r="F116" s="7">
        <v>22000.0</v>
      </c>
      <c r="G116" s="9"/>
      <c r="H116" s="9">
        <f t="shared" si="1"/>
        <v>8386900</v>
      </c>
      <c r="I116" s="7" t="s">
        <v>66</v>
      </c>
    </row>
    <row r="117" ht="15.75" customHeight="1">
      <c r="B117" s="7">
        <v>124.0</v>
      </c>
      <c r="C117" s="8">
        <v>45528.0</v>
      </c>
      <c r="D117" s="7" t="s">
        <v>9</v>
      </c>
      <c r="E117" s="7" t="s">
        <v>10</v>
      </c>
      <c r="F117" s="7">
        <v>42000.0</v>
      </c>
      <c r="G117" s="9"/>
      <c r="H117" s="9">
        <f t="shared" si="1"/>
        <v>8428900</v>
      </c>
      <c r="I117" s="7" t="s">
        <v>66</v>
      </c>
    </row>
    <row r="118" ht="15.75" customHeight="1">
      <c r="B118" s="7">
        <v>125.0</v>
      </c>
      <c r="C118" s="8">
        <v>45528.0</v>
      </c>
      <c r="D118" s="7" t="s">
        <v>9</v>
      </c>
      <c r="E118" s="7" t="s">
        <v>10</v>
      </c>
      <c r="F118" s="7">
        <v>53000.0</v>
      </c>
      <c r="G118" s="9"/>
      <c r="H118" s="9">
        <f t="shared" si="1"/>
        <v>8481900</v>
      </c>
      <c r="I118" s="7" t="s">
        <v>66</v>
      </c>
    </row>
    <row r="119" ht="15.75" customHeight="1">
      <c r="B119" s="7">
        <v>126.0</v>
      </c>
      <c r="C119" s="8">
        <v>45528.0</v>
      </c>
      <c r="D119" s="7" t="s">
        <v>9</v>
      </c>
      <c r="E119" s="7" t="s">
        <v>10</v>
      </c>
      <c r="F119" s="7">
        <v>53000.0</v>
      </c>
      <c r="G119" s="9"/>
      <c r="H119" s="9">
        <f t="shared" si="1"/>
        <v>8534900</v>
      </c>
      <c r="I119" s="7" t="s">
        <v>66</v>
      </c>
    </row>
    <row r="120" ht="15.75" customHeight="1">
      <c r="B120" s="7">
        <v>127.0</v>
      </c>
      <c r="C120" s="8">
        <v>45529.0</v>
      </c>
      <c r="D120" s="7" t="s">
        <v>9</v>
      </c>
      <c r="E120" s="7" t="s">
        <v>24</v>
      </c>
      <c r="F120" s="7">
        <v>210000.0</v>
      </c>
      <c r="G120" s="9"/>
      <c r="H120" s="9">
        <f t="shared" si="1"/>
        <v>8744900</v>
      </c>
      <c r="I120" s="7" t="s">
        <v>15</v>
      </c>
    </row>
    <row r="121" ht="15.75" customHeight="1">
      <c r="B121" s="7">
        <v>128.0</v>
      </c>
      <c r="C121" s="8">
        <v>45529.0</v>
      </c>
      <c r="D121" s="7" t="s">
        <v>9</v>
      </c>
      <c r="E121" s="7" t="s">
        <v>24</v>
      </c>
      <c r="F121" s="7">
        <v>14000.0</v>
      </c>
      <c r="G121" s="9"/>
      <c r="H121" s="9">
        <f t="shared" si="1"/>
        <v>8758900</v>
      </c>
      <c r="I121" s="7" t="s">
        <v>11</v>
      </c>
    </row>
    <row r="122" ht="15.75" customHeight="1">
      <c r="B122" s="7">
        <v>129.0</v>
      </c>
      <c r="C122" s="8">
        <v>45529.0</v>
      </c>
      <c r="D122" s="7" t="s">
        <v>9</v>
      </c>
      <c r="E122" s="7" t="s">
        <v>24</v>
      </c>
      <c r="F122" s="7">
        <v>100000.0</v>
      </c>
      <c r="G122" s="9"/>
      <c r="H122" s="9">
        <f t="shared" si="1"/>
        <v>8858900</v>
      </c>
      <c r="I122" s="7" t="s">
        <v>71</v>
      </c>
    </row>
    <row r="123" ht="15.75" customHeight="1">
      <c r="B123" s="7">
        <v>130.0</v>
      </c>
      <c r="C123" s="8">
        <v>45530.0</v>
      </c>
      <c r="D123" s="7" t="s">
        <v>9</v>
      </c>
      <c r="E123" s="7" t="s">
        <v>24</v>
      </c>
      <c r="F123" s="7">
        <v>119000.0</v>
      </c>
      <c r="G123" s="9"/>
      <c r="H123" s="9">
        <f t="shared" si="1"/>
        <v>8977900</v>
      </c>
      <c r="I123" s="7" t="s">
        <v>15</v>
      </c>
    </row>
    <row r="124" ht="15.75" customHeight="1">
      <c r="B124" s="7">
        <v>131.0</v>
      </c>
      <c r="C124" s="8">
        <v>45530.0</v>
      </c>
      <c r="D124" s="7" t="s">
        <v>9</v>
      </c>
      <c r="E124" s="7" t="s">
        <v>24</v>
      </c>
      <c r="F124" s="7">
        <v>50000.0</v>
      </c>
      <c r="G124" s="9"/>
      <c r="H124" s="9">
        <f t="shared" si="1"/>
        <v>9027900</v>
      </c>
      <c r="I124" s="7" t="s">
        <v>11</v>
      </c>
    </row>
    <row r="125" ht="15.75" customHeight="1">
      <c r="B125" s="7">
        <v>132.0</v>
      </c>
      <c r="C125" s="8">
        <v>45531.0</v>
      </c>
      <c r="D125" s="7" t="s">
        <v>9</v>
      </c>
      <c r="E125" s="7" t="s">
        <v>10</v>
      </c>
      <c r="F125" s="7">
        <v>50000.0</v>
      </c>
      <c r="G125" s="9"/>
      <c r="H125" s="9">
        <f t="shared" si="1"/>
        <v>9077900</v>
      </c>
      <c r="I125" s="7" t="s">
        <v>11</v>
      </c>
    </row>
    <row r="126" ht="15.75" customHeight="1">
      <c r="B126" s="7">
        <v>133.0</v>
      </c>
      <c r="C126" s="8">
        <v>45531.0</v>
      </c>
      <c r="D126" s="7" t="s">
        <v>9</v>
      </c>
      <c r="E126" s="7" t="s">
        <v>10</v>
      </c>
      <c r="F126" s="7">
        <v>22500.0</v>
      </c>
      <c r="G126" s="9"/>
      <c r="H126" s="9">
        <f t="shared" si="1"/>
        <v>9100400</v>
      </c>
      <c r="I126" s="7" t="s">
        <v>11</v>
      </c>
    </row>
    <row r="127" ht="15.75" customHeight="1">
      <c r="B127" s="7">
        <v>134.0</v>
      </c>
      <c r="C127" s="8">
        <v>45532.0</v>
      </c>
      <c r="D127" s="7" t="s">
        <v>9</v>
      </c>
      <c r="E127" s="7" t="s">
        <v>27</v>
      </c>
      <c r="F127" s="7">
        <v>49000.0</v>
      </c>
      <c r="G127" s="9"/>
      <c r="H127" s="9">
        <f t="shared" si="1"/>
        <v>9149400</v>
      </c>
      <c r="I127" s="7" t="s">
        <v>15</v>
      </c>
    </row>
    <row r="128" ht="15.75" customHeight="1">
      <c r="B128" s="7">
        <v>135.0</v>
      </c>
      <c r="C128" s="8">
        <v>45533.0</v>
      </c>
      <c r="D128" s="7" t="s">
        <v>9</v>
      </c>
      <c r="E128" s="7" t="s">
        <v>24</v>
      </c>
      <c r="F128" s="7">
        <v>87900.0</v>
      </c>
      <c r="G128" s="9"/>
      <c r="H128" s="9">
        <f t="shared" si="1"/>
        <v>9237300</v>
      </c>
      <c r="I128" s="7" t="s">
        <v>15</v>
      </c>
    </row>
    <row r="129" ht="15.75" customHeight="1">
      <c r="B129" s="7">
        <v>136.0</v>
      </c>
      <c r="C129" s="8">
        <v>45533.0</v>
      </c>
      <c r="D129" s="7" t="s">
        <v>9</v>
      </c>
      <c r="E129" s="7" t="s">
        <v>10</v>
      </c>
      <c r="F129" s="7">
        <v>49000.0</v>
      </c>
      <c r="G129" s="9"/>
      <c r="H129" s="9">
        <f t="shared" si="1"/>
        <v>9286300</v>
      </c>
      <c r="I129" s="7" t="s">
        <v>15</v>
      </c>
    </row>
    <row r="130" ht="15.75" customHeight="1">
      <c r="B130" s="7">
        <v>137.0</v>
      </c>
      <c r="C130" s="8">
        <v>45535.0</v>
      </c>
      <c r="D130" s="7" t="s">
        <v>9</v>
      </c>
      <c r="E130" s="7" t="s">
        <v>10</v>
      </c>
      <c r="F130" s="7">
        <v>300000.0</v>
      </c>
      <c r="G130" s="9"/>
      <c r="H130" s="9">
        <f t="shared" si="1"/>
        <v>9586300</v>
      </c>
      <c r="I130" s="7" t="s">
        <v>15</v>
      </c>
    </row>
    <row r="131" ht="15.75" customHeight="1">
      <c r="B131" s="7">
        <v>138.0</v>
      </c>
      <c r="C131" s="8">
        <v>45534.0</v>
      </c>
      <c r="D131" s="7" t="s">
        <v>9</v>
      </c>
      <c r="E131" s="7" t="s">
        <v>27</v>
      </c>
      <c r="F131" s="7">
        <v>149000.0</v>
      </c>
      <c r="G131" s="9"/>
      <c r="H131" s="9">
        <f t="shared" si="1"/>
        <v>9735300</v>
      </c>
      <c r="I131" s="7" t="s">
        <v>15</v>
      </c>
    </row>
    <row r="132" ht="15.75" customHeight="1">
      <c r="B132" s="7">
        <v>139.0</v>
      </c>
      <c r="C132" s="8">
        <v>45534.0</v>
      </c>
      <c r="D132" s="7" t="s">
        <v>9</v>
      </c>
      <c r="E132" s="7" t="s">
        <v>27</v>
      </c>
      <c r="F132" s="7">
        <v>69000.0</v>
      </c>
      <c r="G132" s="9"/>
      <c r="H132" s="22">
        <f t="shared" si="1"/>
        <v>9804300</v>
      </c>
      <c r="I132" s="7" t="s">
        <v>15</v>
      </c>
    </row>
    <row r="133" ht="15.75" customHeight="1">
      <c r="B133" s="3"/>
      <c r="C133" s="3"/>
      <c r="D133" s="3"/>
      <c r="E133" s="3"/>
      <c r="F133" s="3"/>
      <c r="G133" s="3"/>
    </row>
    <row r="134" ht="15.75" customHeight="1">
      <c r="B134" s="3"/>
      <c r="C134" s="3"/>
      <c r="D134" s="3"/>
      <c r="E134" s="3"/>
      <c r="F134" s="3"/>
      <c r="G134" s="3"/>
    </row>
    <row r="135" ht="15.75" customHeight="1">
      <c r="B135" s="3"/>
      <c r="C135" s="3"/>
      <c r="D135" s="3"/>
      <c r="E135" s="3"/>
      <c r="F135" s="3"/>
      <c r="G135" s="3"/>
    </row>
    <row r="136" ht="15.75" customHeight="1">
      <c r="B136" s="3"/>
      <c r="C136" s="3"/>
      <c r="D136" s="3"/>
      <c r="E136" s="3"/>
      <c r="F136" s="3"/>
      <c r="G136" s="3"/>
    </row>
    <row r="137" ht="15.75" customHeight="1">
      <c r="B137" s="3"/>
      <c r="C137" s="3"/>
      <c r="D137" s="3"/>
      <c r="E137" s="3"/>
      <c r="F137" s="3"/>
      <c r="G137" s="3"/>
    </row>
    <row r="138" ht="15.75" customHeight="1">
      <c r="B138" s="3"/>
      <c r="C138" s="3"/>
      <c r="D138" s="3"/>
      <c r="E138" s="3"/>
      <c r="F138" s="3"/>
      <c r="G138" s="3"/>
    </row>
    <row r="139" ht="15.75" customHeight="1">
      <c r="B139" s="3"/>
      <c r="C139" s="3"/>
      <c r="D139" s="3"/>
      <c r="E139" s="3"/>
      <c r="F139" s="3"/>
      <c r="G139" s="3"/>
    </row>
    <row r="140" ht="15.75" customHeight="1">
      <c r="B140" s="3"/>
      <c r="C140" s="3"/>
      <c r="D140" s="3"/>
      <c r="E140" s="3"/>
      <c r="F140" s="3"/>
      <c r="G140" s="3"/>
    </row>
    <row r="141" ht="15.75" customHeight="1">
      <c r="B141" s="3"/>
      <c r="C141" s="3"/>
      <c r="D141" s="3"/>
      <c r="E141" s="3"/>
      <c r="F141" s="3"/>
      <c r="G141" s="3"/>
    </row>
    <row r="142" ht="15.75" customHeight="1">
      <c r="B142" s="3"/>
      <c r="C142" s="3"/>
      <c r="D142" s="3"/>
      <c r="E142" s="3"/>
      <c r="F142" s="3"/>
      <c r="G142" s="3"/>
    </row>
    <row r="143" ht="15.75" customHeight="1">
      <c r="B143" s="3"/>
      <c r="C143" s="3"/>
      <c r="D143" s="3"/>
      <c r="E143" s="3"/>
      <c r="F143" s="3"/>
      <c r="G143" s="3"/>
    </row>
    <row r="144" ht="15.75" customHeight="1">
      <c r="B144" s="3"/>
      <c r="C144" s="3"/>
      <c r="D144" s="3"/>
      <c r="E144" s="3"/>
      <c r="F144" s="3"/>
      <c r="G144" s="3"/>
    </row>
    <row r="145" ht="15.75" customHeight="1">
      <c r="B145" s="3"/>
      <c r="C145" s="3"/>
      <c r="D145" s="3"/>
      <c r="E145" s="3"/>
      <c r="F145" s="3"/>
      <c r="G145" s="3"/>
    </row>
    <row r="146" ht="15.75" customHeight="1">
      <c r="B146" s="3"/>
      <c r="C146" s="3"/>
      <c r="D146" s="3"/>
      <c r="E146" s="3"/>
      <c r="F146" s="3"/>
      <c r="G146" s="3"/>
    </row>
    <row r="147" ht="15.75" customHeight="1">
      <c r="B147" s="3"/>
      <c r="C147" s="3"/>
      <c r="D147" s="3"/>
      <c r="E147" s="3"/>
      <c r="F147" s="3"/>
      <c r="G147" s="3"/>
    </row>
    <row r="148" ht="15.75" customHeight="1">
      <c r="B148" s="3"/>
      <c r="C148" s="3"/>
      <c r="D148" s="3"/>
      <c r="E148" s="3"/>
      <c r="F148" s="3"/>
      <c r="G148" s="3"/>
    </row>
    <row r="149" ht="15.75" customHeight="1">
      <c r="B149" s="3"/>
      <c r="C149" s="3"/>
      <c r="D149" s="3"/>
      <c r="E149" s="3"/>
      <c r="F149" s="3"/>
      <c r="G149" s="3"/>
    </row>
    <row r="150" ht="15.75" customHeight="1">
      <c r="B150" s="3"/>
      <c r="C150" s="3"/>
      <c r="D150" s="3"/>
      <c r="E150" s="3"/>
      <c r="F150" s="3"/>
      <c r="G150" s="3"/>
    </row>
    <row r="151" ht="15.75" customHeight="1">
      <c r="B151" s="3"/>
      <c r="C151" s="3"/>
      <c r="D151" s="3"/>
      <c r="E151" s="3"/>
      <c r="F151" s="3"/>
      <c r="G151" s="3"/>
    </row>
    <row r="152" ht="15.75" customHeight="1">
      <c r="B152" s="3"/>
      <c r="C152" s="3"/>
      <c r="D152" s="3"/>
      <c r="E152" s="3"/>
      <c r="F152" s="3"/>
      <c r="G152" s="3"/>
    </row>
    <row r="153" ht="15.75" customHeight="1">
      <c r="B153" s="3"/>
      <c r="C153" s="3"/>
      <c r="D153" s="3"/>
      <c r="E153" s="3"/>
      <c r="F153" s="3"/>
      <c r="G153" s="3"/>
    </row>
    <row r="154" ht="15.75" customHeight="1">
      <c r="B154" s="3"/>
      <c r="C154" s="3"/>
      <c r="D154" s="3"/>
      <c r="E154" s="3"/>
      <c r="F154" s="3"/>
      <c r="G154" s="3"/>
    </row>
    <row r="155" ht="15.75" customHeight="1">
      <c r="B155" s="3"/>
      <c r="C155" s="3"/>
      <c r="D155" s="3"/>
      <c r="E155" s="3"/>
      <c r="F155" s="3"/>
      <c r="G155" s="3"/>
    </row>
    <row r="156" ht="15.75" customHeight="1">
      <c r="B156" s="3"/>
      <c r="C156" s="3"/>
      <c r="D156" s="3"/>
      <c r="E156" s="3"/>
      <c r="F156" s="3"/>
      <c r="G156" s="3"/>
    </row>
    <row r="157" ht="15.75" customHeight="1">
      <c r="B157" s="3"/>
      <c r="C157" s="3"/>
      <c r="D157" s="3"/>
      <c r="E157" s="3"/>
      <c r="F157" s="3"/>
      <c r="G157" s="3"/>
    </row>
    <row r="158" ht="15.75" customHeight="1">
      <c r="B158" s="3"/>
      <c r="C158" s="3"/>
      <c r="D158" s="3"/>
      <c r="E158" s="3"/>
      <c r="F158" s="3"/>
      <c r="G158" s="3"/>
    </row>
    <row r="159" ht="15.75" customHeight="1">
      <c r="B159" s="3"/>
      <c r="C159" s="3"/>
      <c r="D159" s="3"/>
      <c r="E159" s="3"/>
      <c r="F159" s="3"/>
      <c r="G159" s="3"/>
    </row>
    <row r="160" ht="15.75" customHeight="1">
      <c r="B160" s="3"/>
      <c r="C160" s="3"/>
      <c r="D160" s="3"/>
      <c r="E160" s="3"/>
      <c r="F160" s="3"/>
      <c r="G160" s="3"/>
    </row>
    <row r="161" ht="15.75" customHeight="1">
      <c r="B161" s="3"/>
      <c r="C161" s="3"/>
      <c r="D161" s="3"/>
      <c r="E161" s="3"/>
      <c r="F161" s="3"/>
      <c r="G161" s="3"/>
    </row>
    <row r="162" ht="15.75" customHeight="1">
      <c r="B162" s="3"/>
      <c r="C162" s="3"/>
      <c r="D162" s="3"/>
      <c r="E162" s="3"/>
      <c r="F162" s="3"/>
      <c r="G162" s="3"/>
    </row>
    <row r="163" ht="15.75" customHeight="1">
      <c r="B163" s="3"/>
      <c r="C163" s="3"/>
      <c r="D163" s="3"/>
      <c r="E163" s="3"/>
      <c r="F163" s="3"/>
      <c r="G163" s="3"/>
    </row>
    <row r="164" ht="15.75" customHeight="1">
      <c r="B164" s="3"/>
      <c r="C164" s="3"/>
      <c r="D164" s="3"/>
      <c r="E164" s="3"/>
      <c r="F164" s="3"/>
      <c r="G164" s="3"/>
    </row>
    <row r="165" ht="15.75" customHeight="1">
      <c r="B165" s="3"/>
      <c r="C165" s="3"/>
      <c r="D165" s="3"/>
      <c r="E165" s="3"/>
      <c r="F165" s="3"/>
      <c r="G165" s="3"/>
    </row>
    <row r="166" ht="15.75" customHeight="1">
      <c r="B166" s="3"/>
      <c r="C166" s="3"/>
      <c r="D166" s="3"/>
      <c r="E166" s="3"/>
      <c r="F166" s="3"/>
      <c r="G166" s="3"/>
    </row>
    <row r="167" ht="15.75" customHeight="1">
      <c r="B167" s="3"/>
      <c r="C167" s="3"/>
      <c r="D167" s="3"/>
      <c r="E167" s="3"/>
      <c r="F167" s="3"/>
      <c r="G167" s="3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4:D132">
      <formula1>"Pemasukan,Pengeluaran"</formula1>
    </dataValidation>
    <dataValidation type="list" allowBlank="1" showErrorMessage="1" sqref="I4:I30">
      <formula1>"proofreading,Kelas Bisnis plan,mentoring 101,Pemateri P3MADIKISIP,Juri ECO UNESA"</formula1>
    </dataValidation>
    <dataValidation type="list" allowBlank="1" showErrorMessage="1" sqref="E4:E132">
      <formula1>"Mandiri,Dana,GoPay"</formula1>
    </dataValidation>
  </dataValidations>
  <hyperlinks>
    <hyperlink r:id="rId1" ref="I31"/>
    <hyperlink r:id="rId2" ref="I33"/>
    <hyperlink r:id="rId3" ref="I43"/>
    <hyperlink r:id="rId4" ref="I56"/>
    <hyperlink r:id="rId5" ref="I57"/>
    <hyperlink r:id="rId6" ref="I58"/>
    <hyperlink r:id="rId7" ref="I72"/>
    <hyperlink r:id="rId8" ref="I75"/>
    <hyperlink r:id="rId9" ref="I76"/>
    <hyperlink r:id="rId10" ref="I81"/>
    <hyperlink r:id="rId11" ref="I83"/>
    <hyperlink r:id="rId12" ref="I84"/>
    <hyperlink r:id="rId13" ref="I88"/>
    <hyperlink r:id="rId14" ref="I94"/>
    <hyperlink r:id="rId15" ref="I95"/>
    <hyperlink r:id="rId16" ref="I102"/>
  </hyperlinks>
  <printOptions/>
  <pageMargins bottom="0.75" footer="0.0" header="0.0" left="0.7" right="0.7" top="0.75"/>
  <pageSetup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24.43"/>
    <col customWidth="1" min="10" max="10" width="15.14"/>
    <col customWidth="1" min="12" max="12" width="21.14"/>
    <col customWidth="1" min="13" max="13" width="45.71"/>
  </cols>
  <sheetData>
    <row r="1">
      <c r="D1" s="1"/>
    </row>
    <row r="2">
      <c r="B2" s="23" t="s">
        <v>72</v>
      </c>
      <c r="C2" s="3"/>
      <c r="D2" s="3"/>
      <c r="E2" s="3"/>
      <c r="F2" s="3"/>
      <c r="G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24" t="s">
        <v>73</v>
      </c>
      <c r="K3" s="5"/>
      <c r="L3" s="6" t="s">
        <v>9</v>
      </c>
    </row>
    <row r="4">
      <c r="B4" s="7">
        <v>1.0</v>
      </c>
      <c r="C4" s="8">
        <v>45300.0</v>
      </c>
      <c r="D4" s="7" t="s">
        <v>9</v>
      </c>
      <c r="E4" s="7" t="s">
        <v>10</v>
      </c>
      <c r="F4" s="7">
        <v>22500.0</v>
      </c>
      <c r="G4" s="9"/>
      <c r="H4" s="9">
        <f>F4</f>
        <v>22500</v>
      </c>
      <c r="I4" s="7" t="s">
        <v>11</v>
      </c>
      <c r="L4" s="10" t="s">
        <v>12</v>
      </c>
      <c r="M4" s="10" t="s">
        <v>13</v>
      </c>
    </row>
    <row r="5">
      <c r="B5" s="7">
        <v>2.0</v>
      </c>
      <c r="C5" s="8">
        <v>45331.0</v>
      </c>
      <c r="D5" s="7" t="s">
        <v>9</v>
      </c>
      <c r="E5" s="7" t="s">
        <v>10</v>
      </c>
      <c r="F5" s="7">
        <v>99000.0</v>
      </c>
      <c r="G5" s="9"/>
      <c r="H5" s="9">
        <f>$F5+$H4</f>
        <v>121500</v>
      </c>
      <c r="I5" s="7" t="s">
        <v>17</v>
      </c>
      <c r="L5" s="11" t="s">
        <v>15</v>
      </c>
      <c r="M5" s="11" t="s">
        <v>16</v>
      </c>
    </row>
    <row r="6">
      <c r="B6" s="7">
        <v>3.0</v>
      </c>
      <c r="C6" s="8"/>
      <c r="D6" s="7" t="s">
        <v>9</v>
      </c>
      <c r="E6" s="7" t="s">
        <v>24</v>
      </c>
      <c r="F6" s="7">
        <v>75000.0</v>
      </c>
      <c r="G6" s="9"/>
      <c r="H6" s="9">
        <f>H5+F6</f>
        <v>196500</v>
      </c>
      <c r="I6" s="7" t="s">
        <v>74</v>
      </c>
      <c r="L6" s="11" t="s">
        <v>18</v>
      </c>
      <c r="M6" s="11" t="s">
        <v>19</v>
      </c>
    </row>
    <row r="7">
      <c r="B7" s="7">
        <v>4.0</v>
      </c>
      <c r="C7" s="8"/>
      <c r="D7" s="7" t="s">
        <v>9</v>
      </c>
      <c r="E7" s="7" t="s">
        <v>24</v>
      </c>
      <c r="F7" s="7">
        <v>120000.0</v>
      </c>
      <c r="G7" s="9"/>
      <c r="H7" s="9">
        <f t="shared" ref="H7:H128" si="1">$H6+$F7</f>
        <v>316500</v>
      </c>
      <c r="I7" s="7" t="s">
        <v>17</v>
      </c>
      <c r="L7" s="11" t="s">
        <v>20</v>
      </c>
      <c r="M7" s="11" t="s">
        <v>21</v>
      </c>
    </row>
    <row r="8">
      <c r="B8" s="7">
        <v>5.0</v>
      </c>
      <c r="C8" s="8">
        <v>45360.0</v>
      </c>
      <c r="D8" s="7" t="s">
        <v>9</v>
      </c>
      <c r="E8" s="7" t="s">
        <v>24</v>
      </c>
      <c r="F8" s="7">
        <v>249000.0</v>
      </c>
      <c r="G8" s="9"/>
      <c r="H8" s="9">
        <f t="shared" si="1"/>
        <v>565500</v>
      </c>
      <c r="I8" s="7" t="s">
        <v>17</v>
      </c>
      <c r="L8" s="11" t="s">
        <v>22</v>
      </c>
      <c r="M8" s="11" t="s">
        <v>23</v>
      </c>
    </row>
    <row r="9">
      <c r="B9" s="7">
        <v>6.0</v>
      </c>
      <c r="C9" s="8"/>
      <c r="D9" s="7" t="s">
        <v>9</v>
      </c>
      <c r="E9" s="7" t="s">
        <v>10</v>
      </c>
      <c r="F9" s="7">
        <v>49000.0</v>
      </c>
      <c r="G9" s="9"/>
      <c r="H9" s="9">
        <f t="shared" si="1"/>
        <v>614500</v>
      </c>
      <c r="I9" s="7" t="s">
        <v>17</v>
      </c>
      <c r="L9" s="11" t="s">
        <v>25</v>
      </c>
      <c r="M9" s="11" t="s">
        <v>26</v>
      </c>
    </row>
    <row r="10">
      <c r="B10" s="7">
        <v>7.0</v>
      </c>
      <c r="C10" s="8">
        <v>45391.0</v>
      </c>
      <c r="D10" s="7" t="s">
        <v>9</v>
      </c>
      <c r="E10" s="18" t="s">
        <v>75</v>
      </c>
      <c r="F10" s="7">
        <v>370400.0</v>
      </c>
      <c r="G10" s="9"/>
      <c r="H10" s="9">
        <f t="shared" si="1"/>
        <v>984900</v>
      </c>
      <c r="I10" s="18" t="s">
        <v>49</v>
      </c>
      <c r="L10" s="11" t="s">
        <v>28</v>
      </c>
      <c r="M10" s="11" t="s">
        <v>29</v>
      </c>
    </row>
    <row r="11">
      <c r="B11" s="7">
        <v>8.0</v>
      </c>
      <c r="C11" s="8"/>
      <c r="D11" s="7" t="s">
        <v>9</v>
      </c>
      <c r="E11" s="7" t="s">
        <v>10</v>
      </c>
      <c r="F11" s="7">
        <v>22500.0</v>
      </c>
      <c r="G11" s="9"/>
      <c r="H11" s="9">
        <f t="shared" si="1"/>
        <v>1007400</v>
      </c>
      <c r="I11" s="7" t="s">
        <v>11</v>
      </c>
      <c r="L11" s="11" t="s">
        <v>30</v>
      </c>
      <c r="M11" s="11" t="s">
        <v>31</v>
      </c>
    </row>
    <row r="12">
      <c r="B12" s="7">
        <v>9.0</v>
      </c>
      <c r="C12" s="8"/>
      <c r="D12" s="7" t="s">
        <v>9</v>
      </c>
      <c r="E12" s="7" t="s">
        <v>10</v>
      </c>
      <c r="F12" s="7">
        <v>69000.0</v>
      </c>
      <c r="G12" s="9"/>
      <c r="H12" s="9">
        <f t="shared" si="1"/>
        <v>1076400</v>
      </c>
      <c r="I12" s="7" t="s">
        <v>17</v>
      </c>
    </row>
    <row r="13">
      <c r="B13" s="7">
        <v>10.0</v>
      </c>
      <c r="C13" s="8"/>
      <c r="D13" s="7" t="s">
        <v>9</v>
      </c>
      <c r="E13" s="7" t="s">
        <v>27</v>
      </c>
      <c r="F13" s="7">
        <v>49000.0</v>
      </c>
      <c r="G13" s="9"/>
      <c r="H13" s="9">
        <f t="shared" si="1"/>
        <v>1125400</v>
      </c>
      <c r="I13" s="7" t="s">
        <v>17</v>
      </c>
      <c r="L13" s="12" t="s">
        <v>33</v>
      </c>
    </row>
    <row r="14">
      <c r="B14" s="7">
        <v>11.0</v>
      </c>
      <c r="C14" s="8">
        <v>45421.0</v>
      </c>
      <c r="D14" s="7" t="s">
        <v>9</v>
      </c>
      <c r="E14" s="7" t="s">
        <v>10</v>
      </c>
      <c r="F14" s="7">
        <v>20000.0</v>
      </c>
      <c r="G14" s="9"/>
      <c r="H14" s="9">
        <f t="shared" si="1"/>
        <v>1145400</v>
      </c>
      <c r="I14" s="7" t="s">
        <v>11</v>
      </c>
      <c r="L14" s="10" t="s">
        <v>34</v>
      </c>
      <c r="M14" s="10" t="s">
        <v>13</v>
      </c>
    </row>
    <row r="15">
      <c r="B15" s="7">
        <v>12.0</v>
      </c>
      <c r="C15" s="8"/>
      <c r="D15" s="7" t="s">
        <v>9</v>
      </c>
      <c r="E15" s="7" t="s">
        <v>10</v>
      </c>
      <c r="F15" s="7">
        <v>49000.0</v>
      </c>
      <c r="G15" s="9"/>
      <c r="H15" s="9">
        <f t="shared" si="1"/>
        <v>1194400</v>
      </c>
      <c r="I15" s="7" t="s">
        <v>60</v>
      </c>
      <c r="L15" s="11" t="s">
        <v>35</v>
      </c>
      <c r="M15" s="11" t="s">
        <v>36</v>
      </c>
    </row>
    <row r="16">
      <c r="B16" s="7">
        <v>13.0</v>
      </c>
      <c r="C16" s="8"/>
      <c r="D16" s="7" t="s">
        <v>9</v>
      </c>
      <c r="E16" s="7" t="s">
        <v>10</v>
      </c>
      <c r="F16" s="7">
        <v>20000.0</v>
      </c>
      <c r="G16" s="9"/>
      <c r="H16" s="9">
        <f t="shared" si="1"/>
        <v>1214400</v>
      </c>
      <c r="I16" s="7" t="s">
        <v>17</v>
      </c>
      <c r="L16" s="11" t="s">
        <v>37</v>
      </c>
      <c r="M16" s="11" t="s">
        <v>38</v>
      </c>
    </row>
    <row r="17">
      <c r="B17" s="7">
        <v>14.0</v>
      </c>
      <c r="C17" s="8">
        <v>45452.0</v>
      </c>
      <c r="D17" s="7" t="s">
        <v>9</v>
      </c>
      <c r="E17" s="7" t="s">
        <v>10</v>
      </c>
      <c r="F17" s="7">
        <v>32900.0</v>
      </c>
      <c r="G17" s="9"/>
      <c r="H17" s="9">
        <f t="shared" si="1"/>
        <v>1247300</v>
      </c>
      <c r="I17" s="7" t="s">
        <v>60</v>
      </c>
      <c r="L17" s="11" t="s">
        <v>40</v>
      </c>
      <c r="M17" s="11" t="s">
        <v>41</v>
      </c>
    </row>
    <row r="18">
      <c r="B18" s="7">
        <v>15.0</v>
      </c>
      <c r="C18" s="8"/>
      <c r="D18" s="7" t="s">
        <v>9</v>
      </c>
      <c r="E18" s="7" t="s">
        <v>27</v>
      </c>
      <c r="F18" s="7">
        <v>49000.0</v>
      </c>
      <c r="G18" s="9"/>
      <c r="H18" s="9">
        <f t="shared" si="1"/>
        <v>1296300</v>
      </c>
      <c r="I18" s="7" t="s">
        <v>17</v>
      </c>
      <c r="L18" s="13"/>
      <c r="M18" s="13"/>
    </row>
    <row r="19">
      <c r="B19" s="7">
        <v>16.0</v>
      </c>
      <c r="C19" s="8">
        <v>45482.0</v>
      </c>
      <c r="D19" s="7" t="s">
        <v>9</v>
      </c>
      <c r="E19" s="7" t="s">
        <v>24</v>
      </c>
      <c r="F19" s="7">
        <v>32900.0</v>
      </c>
      <c r="G19" s="9"/>
      <c r="H19" s="9">
        <f t="shared" si="1"/>
        <v>1329200</v>
      </c>
      <c r="I19" s="25" t="s">
        <v>60</v>
      </c>
      <c r="L19" s="15" t="s">
        <v>42</v>
      </c>
      <c r="M19" s="15" t="s">
        <v>43</v>
      </c>
    </row>
    <row r="20">
      <c r="B20" s="7">
        <v>17.0</v>
      </c>
      <c r="C20" s="8"/>
      <c r="D20" s="7" t="s">
        <v>9</v>
      </c>
      <c r="E20" s="7" t="s">
        <v>24</v>
      </c>
      <c r="F20" s="7">
        <v>119000.0</v>
      </c>
      <c r="G20" s="9"/>
      <c r="H20" s="9">
        <f t="shared" si="1"/>
        <v>1448200</v>
      </c>
      <c r="I20" s="7" t="s">
        <v>17</v>
      </c>
      <c r="L20" s="16" t="s">
        <v>76</v>
      </c>
      <c r="M20" s="17">
        <f>sum(F23:F28,F31:F36,F38,F40,F46:F48,F52:F75)</f>
        <v>1768000</v>
      </c>
    </row>
    <row r="21">
      <c r="B21" s="7">
        <v>18.0</v>
      </c>
      <c r="C21" s="8"/>
      <c r="D21" s="7" t="s">
        <v>9</v>
      </c>
      <c r="E21" s="18" t="s">
        <v>75</v>
      </c>
      <c r="F21" s="7">
        <v>56700.0</v>
      </c>
      <c r="G21" s="9"/>
      <c r="H21" s="9">
        <f t="shared" si="1"/>
        <v>1504900</v>
      </c>
      <c r="I21" s="18" t="s">
        <v>49</v>
      </c>
      <c r="L21" s="16" t="s">
        <v>77</v>
      </c>
      <c r="M21" s="17">
        <f>(8*39000)+(53000*4)+(3*22000)</f>
        <v>590000</v>
      </c>
    </row>
    <row r="22">
      <c r="B22" s="7">
        <v>19.0</v>
      </c>
      <c r="C22" s="8"/>
      <c r="D22" s="7" t="s">
        <v>9</v>
      </c>
      <c r="E22" s="7" t="s">
        <v>10</v>
      </c>
      <c r="F22" s="7">
        <v>35000.0</v>
      </c>
      <c r="G22" s="9"/>
      <c r="H22" s="9">
        <f t="shared" si="1"/>
        <v>1539900</v>
      </c>
      <c r="I22" s="7" t="s">
        <v>60</v>
      </c>
      <c r="L22" s="16"/>
      <c r="M22" s="16"/>
    </row>
    <row r="23">
      <c r="B23" s="7">
        <v>20.0</v>
      </c>
      <c r="C23" s="8">
        <v>45513.0</v>
      </c>
      <c r="D23" s="7" t="s">
        <v>9</v>
      </c>
      <c r="E23" s="7" t="s">
        <v>10</v>
      </c>
      <c r="F23" s="7">
        <v>22000.0</v>
      </c>
      <c r="G23" s="9"/>
      <c r="H23" s="9">
        <f t="shared" si="1"/>
        <v>1561900</v>
      </c>
      <c r="I23" s="7" t="s">
        <v>78</v>
      </c>
      <c r="L23" s="17"/>
      <c r="M23" s="17"/>
    </row>
    <row r="24">
      <c r="B24" s="7">
        <v>21.0</v>
      </c>
      <c r="C24" s="8"/>
      <c r="D24" s="7" t="s">
        <v>9</v>
      </c>
      <c r="E24" s="7" t="s">
        <v>24</v>
      </c>
      <c r="F24" s="7">
        <v>22000.0</v>
      </c>
      <c r="G24" s="9"/>
      <c r="H24" s="9">
        <f t="shared" si="1"/>
        <v>1583900</v>
      </c>
      <c r="I24" s="7" t="s">
        <v>78</v>
      </c>
      <c r="L24" s="17"/>
      <c r="M24" s="17"/>
    </row>
    <row r="25">
      <c r="B25" s="7">
        <v>22.0</v>
      </c>
      <c r="C25" s="8"/>
      <c r="D25" s="7" t="s">
        <v>9</v>
      </c>
      <c r="E25" s="7" t="s">
        <v>24</v>
      </c>
      <c r="F25" s="7">
        <v>53000.0</v>
      </c>
      <c r="G25" s="9"/>
      <c r="H25" s="9">
        <f t="shared" si="1"/>
        <v>1636900</v>
      </c>
      <c r="I25" s="7" t="s">
        <v>78</v>
      </c>
      <c r="L25" s="17"/>
      <c r="M25" s="17"/>
    </row>
    <row r="26">
      <c r="B26" s="7">
        <v>23.0</v>
      </c>
      <c r="C26" s="8"/>
      <c r="D26" s="7" t="s">
        <v>9</v>
      </c>
      <c r="E26" s="7" t="s">
        <v>24</v>
      </c>
      <c r="F26" s="7">
        <v>22000.0</v>
      </c>
      <c r="G26" s="9"/>
      <c r="H26" s="9">
        <f t="shared" si="1"/>
        <v>1658900</v>
      </c>
      <c r="I26" s="7" t="s">
        <v>78</v>
      </c>
      <c r="L26" s="17"/>
      <c r="M26" s="17"/>
    </row>
    <row r="27">
      <c r="B27" s="7">
        <v>24.0</v>
      </c>
      <c r="C27" s="8"/>
      <c r="D27" s="7" t="s">
        <v>9</v>
      </c>
      <c r="E27" s="7" t="s">
        <v>24</v>
      </c>
      <c r="F27" s="7">
        <v>39000.0</v>
      </c>
      <c r="G27" s="9"/>
      <c r="H27" s="9">
        <f t="shared" si="1"/>
        <v>1697900</v>
      </c>
      <c r="I27" s="7" t="s">
        <v>78</v>
      </c>
      <c r="L27" s="17"/>
      <c r="M27" s="17"/>
    </row>
    <row r="28">
      <c r="B28" s="7">
        <v>25.0</v>
      </c>
      <c r="C28" s="8"/>
      <c r="D28" s="7" t="s">
        <v>9</v>
      </c>
      <c r="E28" s="7" t="s">
        <v>24</v>
      </c>
      <c r="F28" s="7">
        <v>22000.0</v>
      </c>
      <c r="G28" s="9"/>
      <c r="H28" s="9">
        <f t="shared" si="1"/>
        <v>1719900</v>
      </c>
      <c r="I28" s="7" t="s">
        <v>78</v>
      </c>
      <c r="L28" s="13"/>
      <c r="M28" s="13"/>
    </row>
    <row r="29">
      <c r="B29" s="7">
        <v>26.0</v>
      </c>
      <c r="C29" s="8"/>
      <c r="D29" s="7" t="s">
        <v>9</v>
      </c>
      <c r="E29" s="7" t="s">
        <v>27</v>
      </c>
      <c r="F29" s="7">
        <v>50000.0</v>
      </c>
      <c r="G29" s="9"/>
      <c r="H29" s="9">
        <f t="shared" si="1"/>
        <v>1769900</v>
      </c>
      <c r="I29" s="7" t="s">
        <v>17</v>
      </c>
      <c r="L29" s="15" t="s">
        <v>33</v>
      </c>
      <c r="M29" s="15" t="s">
        <v>47</v>
      </c>
    </row>
    <row r="30">
      <c r="B30" s="7">
        <v>27.0</v>
      </c>
      <c r="C30" s="8"/>
      <c r="D30" s="7" t="s">
        <v>9</v>
      </c>
      <c r="E30" s="18" t="s">
        <v>75</v>
      </c>
      <c r="F30" s="7">
        <v>92900.0</v>
      </c>
      <c r="G30" s="9"/>
      <c r="H30" s="9">
        <f t="shared" si="1"/>
        <v>1862800</v>
      </c>
      <c r="I30" s="18" t="s">
        <v>49</v>
      </c>
      <c r="L30" s="16" t="s">
        <v>48</v>
      </c>
      <c r="M30" s="16">
        <v>60000.0</v>
      </c>
    </row>
    <row r="31">
      <c r="B31" s="7">
        <v>28.0</v>
      </c>
      <c r="C31" s="8">
        <v>45544.0</v>
      </c>
      <c r="D31" s="7" t="s">
        <v>9</v>
      </c>
      <c r="E31" s="7" t="s">
        <v>24</v>
      </c>
      <c r="F31" s="7">
        <v>39000.0</v>
      </c>
      <c r="G31" s="9"/>
      <c r="H31" s="9">
        <f t="shared" si="1"/>
        <v>1901800</v>
      </c>
      <c r="I31" s="7" t="s">
        <v>78</v>
      </c>
      <c r="L31" s="16"/>
      <c r="M31" s="17"/>
    </row>
    <row r="32">
      <c r="B32" s="7">
        <v>39.0</v>
      </c>
      <c r="C32" s="8"/>
      <c r="D32" s="7" t="s">
        <v>9</v>
      </c>
      <c r="E32" s="7" t="s">
        <v>24</v>
      </c>
      <c r="F32" s="7">
        <v>39000.0</v>
      </c>
      <c r="G32" s="9"/>
      <c r="H32" s="9">
        <f t="shared" si="1"/>
        <v>1940800</v>
      </c>
      <c r="I32" s="7" t="s">
        <v>78</v>
      </c>
      <c r="L32" s="17"/>
      <c r="M32" s="17"/>
    </row>
    <row r="33">
      <c r="B33" s="7">
        <v>40.0</v>
      </c>
      <c r="C33" s="8"/>
      <c r="D33" s="7" t="s">
        <v>9</v>
      </c>
      <c r="E33" s="7" t="s">
        <v>24</v>
      </c>
      <c r="F33" s="7">
        <v>249000.0</v>
      </c>
      <c r="G33" s="9"/>
      <c r="H33" s="9">
        <f t="shared" si="1"/>
        <v>2189800</v>
      </c>
      <c r="I33" s="7" t="s">
        <v>78</v>
      </c>
      <c r="L33" s="17"/>
      <c r="M33" s="17"/>
    </row>
    <row r="34">
      <c r="B34" s="7">
        <v>41.0</v>
      </c>
      <c r="C34" s="8"/>
      <c r="D34" s="7" t="s">
        <v>9</v>
      </c>
      <c r="E34" s="7" t="s">
        <v>10</v>
      </c>
      <c r="F34" s="7">
        <v>39000.0</v>
      </c>
      <c r="G34" s="9"/>
      <c r="H34" s="9">
        <f t="shared" si="1"/>
        <v>2228800</v>
      </c>
      <c r="I34" s="7" t="s">
        <v>78</v>
      </c>
      <c r="L34" s="17"/>
      <c r="M34" s="17"/>
    </row>
    <row r="35">
      <c r="B35" s="7">
        <v>42.0</v>
      </c>
      <c r="C35" s="8"/>
      <c r="D35" s="7" t="s">
        <v>9</v>
      </c>
      <c r="E35" s="7" t="s">
        <v>10</v>
      </c>
      <c r="F35" s="7">
        <v>39000.0</v>
      </c>
      <c r="G35" s="9"/>
      <c r="H35" s="9">
        <f t="shared" si="1"/>
        <v>2267800</v>
      </c>
      <c r="I35" s="7" t="s">
        <v>78</v>
      </c>
      <c r="L35" s="17"/>
      <c r="M35" s="17"/>
    </row>
    <row r="36">
      <c r="B36" s="7">
        <v>43.0</v>
      </c>
      <c r="C36" s="8"/>
      <c r="D36" s="7" t="s">
        <v>9</v>
      </c>
      <c r="E36" s="7" t="s">
        <v>10</v>
      </c>
      <c r="F36" s="7">
        <v>22000.0</v>
      </c>
      <c r="G36" s="9"/>
      <c r="H36" s="9">
        <f t="shared" si="1"/>
        <v>2289800</v>
      </c>
      <c r="I36" s="7" t="s">
        <v>78</v>
      </c>
      <c r="L36" s="17"/>
      <c r="M36" s="17"/>
    </row>
    <row r="37">
      <c r="B37" s="7">
        <v>44.0</v>
      </c>
      <c r="C37" s="8"/>
      <c r="D37" s="7" t="s">
        <v>9</v>
      </c>
      <c r="E37" s="7" t="s">
        <v>24</v>
      </c>
      <c r="F37" s="7">
        <v>49000.0</v>
      </c>
      <c r="G37" s="9"/>
      <c r="H37" s="9">
        <f t="shared" si="1"/>
        <v>2338800</v>
      </c>
      <c r="I37" s="7" t="s">
        <v>17</v>
      </c>
      <c r="L37" s="16" t="s">
        <v>51</v>
      </c>
      <c r="M37" s="17">
        <f>sum(M30:M36)</f>
        <v>60000</v>
      </c>
    </row>
    <row r="38">
      <c r="B38" s="7">
        <v>45.0</v>
      </c>
      <c r="C38" s="8"/>
      <c r="D38" s="7" t="s">
        <v>9</v>
      </c>
      <c r="E38" s="7" t="s">
        <v>24</v>
      </c>
      <c r="F38" s="7">
        <v>49000.0</v>
      </c>
      <c r="G38" s="9"/>
      <c r="H38" s="9">
        <f t="shared" si="1"/>
        <v>2387800</v>
      </c>
      <c r="I38" s="7" t="s">
        <v>78</v>
      </c>
    </row>
    <row r="39">
      <c r="B39" s="7">
        <v>46.0</v>
      </c>
      <c r="C39" s="8"/>
      <c r="D39" s="7" t="s">
        <v>9</v>
      </c>
      <c r="E39" s="7" t="s">
        <v>24</v>
      </c>
      <c r="F39" s="7">
        <v>50000.0</v>
      </c>
      <c r="G39" s="9"/>
      <c r="H39" s="9">
        <f t="shared" si="1"/>
        <v>2437800</v>
      </c>
      <c r="I39" s="7" t="s">
        <v>17</v>
      </c>
    </row>
    <row r="40">
      <c r="B40" s="7">
        <v>47.0</v>
      </c>
      <c r="C40" s="8"/>
      <c r="D40" s="7" t="s">
        <v>9</v>
      </c>
      <c r="E40" s="7" t="s">
        <v>24</v>
      </c>
      <c r="F40" s="7">
        <v>39000.0</v>
      </c>
      <c r="G40" s="9"/>
      <c r="H40" s="9">
        <f t="shared" si="1"/>
        <v>2476800</v>
      </c>
      <c r="I40" s="7" t="s">
        <v>78</v>
      </c>
    </row>
    <row r="41">
      <c r="B41" s="7">
        <v>48.0</v>
      </c>
      <c r="C41" s="8"/>
      <c r="D41" s="7" t="s">
        <v>9</v>
      </c>
      <c r="E41" s="7" t="s">
        <v>24</v>
      </c>
      <c r="F41" s="7">
        <v>20000.0</v>
      </c>
      <c r="G41" s="9"/>
      <c r="H41" s="9">
        <f t="shared" si="1"/>
        <v>2496800</v>
      </c>
      <c r="I41" s="7" t="s">
        <v>11</v>
      </c>
    </row>
    <row r="42">
      <c r="B42" s="7">
        <v>49.0</v>
      </c>
      <c r="C42" s="8"/>
      <c r="D42" s="7" t="s">
        <v>9</v>
      </c>
      <c r="E42" s="7" t="s">
        <v>24</v>
      </c>
      <c r="F42" s="7">
        <v>22500.0</v>
      </c>
      <c r="G42" s="9"/>
      <c r="H42" s="9">
        <f t="shared" si="1"/>
        <v>2519300</v>
      </c>
      <c r="I42" s="7" t="s">
        <v>11</v>
      </c>
    </row>
    <row r="43">
      <c r="B43" s="7">
        <v>50.0</v>
      </c>
      <c r="C43" s="8"/>
      <c r="D43" s="7" t="s">
        <v>9</v>
      </c>
      <c r="E43" s="7" t="s">
        <v>27</v>
      </c>
      <c r="F43" s="7">
        <v>69000.0</v>
      </c>
      <c r="G43" s="9"/>
      <c r="H43" s="9">
        <f t="shared" si="1"/>
        <v>2588300</v>
      </c>
      <c r="I43" s="7" t="s">
        <v>17</v>
      </c>
    </row>
    <row r="44">
      <c r="B44" s="7">
        <v>51.0</v>
      </c>
      <c r="C44" s="8"/>
      <c r="D44" s="7" t="s">
        <v>9</v>
      </c>
      <c r="E44" s="7" t="s">
        <v>27</v>
      </c>
      <c r="F44" s="7">
        <v>99000.0</v>
      </c>
      <c r="G44" s="9"/>
      <c r="H44" s="9">
        <f t="shared" si="1"/>
        <v>2687300</v>
      </c>
      <c r="I44" s="7" t="s">
        <v>17</v>
      </c>
    </row>
    <row r="45">
      <c r="B45" s="7">
        <v>52.0</v>
      </c>
      <c r="C45" s="8"/>
      <c r="D45" s="7" t="s">
        <v>9</v>
      </c>
      <c r="E45" s="18" t="s">
        <v>75</v>
      </c>
      <c r="F45" s="7">
        <v>70600.0</v>
      </c>
      <c r="G45" s="9"/>
      <c r="H45" s="9">
        <f t="shared" si="1"/>
        <v>2757900</v>
      </c>
      <c r="I45" s="18" t="s">
        <v>49</v>
      </c>
    </row>
    <row r="46">
      <c r="B46" s="7">
        <v>53.0</v>
      </c>
      <c r="C46" s="8">
        <v>45574.0</v>
      </c>
      <c r="D46" s="7" t="s">
        <v>9</v>
      </c>
      <c r="E46" s="7" t="s">
        <v>24</v>
      </c>
      <c r="F46" s="7">
        <v>53000.0</v>
      </c>
      <c r="G46" s="9"/>
      <c r="H46" s="9">
        <f t="shared" si="1"/>
        <v>2810900</v>
      </c>
      <c r="I46" s="7" t="s">
        <v>78</v>
      </c>
    </row>
    <row r="47">
      <c r="B47" s="7">
        <v>54.0</v>
      </c>
      <c r="C47" s="8"/>
      <c r="D47" s="7" t="s">
        <v>9</v>
      </c>
      <c r="E47" s="7" t="s">
        <v>24</v>
      </c>
      <c r="F47" s="7">
        <v>39000.0</v>
      </c>
      <c r="G47" s="9"/>
      <c r="H47" s="9">
        <f t="shared" si="1"/>
        <v>2849900</v>
      </c>
      <c r="I47" s="7" t="s">
        <v>78</v>
      </c>
    </row>
    <row r="48">
      <c r="B48" s="7">
        <v>55.0</v>
      </c>
      <c r="C48" s="8"/>
      <c r="D48" s="7" t="s">
        <v>9</v>
      </c>
      <c r="E48" s="7" t="s">
        <v>24</v>
      </c>
      <c r="F48" s="7">
        <v>39000.0</v>
      </c>
      <c r="G48" s="9"/>
      <c r="H48" s="9">
        <f t="shared" si="1"/>
        <v>2888900</v>
      </c>
      <c r="I48" s="7" t="s">
        <v>78</v>
      </c>
    </row>
    <row r="49">
      <c r="B49" s="7">
        <v>56.0</v>
      </c>
      <c r="C49" s="8"/>
      <c r="D49" s="7" t="s">
        <v>9</v>
      </c>
      <c r="E49" s="7" t="s">
        <v>24</v>
      </c>
      <c r="F49" s="7">
        <v>14000.0</v>
      </c>
      <c r="G49" s="9"/>
      <c r="H49" s="9">
        <f t="shared" si="1"/>
        <v>2902900</v>
      </c>
      <c r="I49" s="7" t="s">
        <v>11</v>
      </c>
    </row>
    <row r="50">
      <c r="B50" s="7">
        <v>57.0</v>
      </c>
      <c r="C50" s="8">
        <v>45605.0</v>
      </c>
      <c r="D50" s="7" t="s">
        <v>9</v>
      </c>
      <c r="E50" s="7" t="s">
        <v>24</v>
      </c>
      <c r="F50" s="7">
        <v>100000.0</v>
      </c>
      <c r="G50" s="9"/>
      <c r="H50" s="9">
        <f t="shared" si="1"/>
        <v>3002900</v>
      </c>
      <c r="I50" s="7" t="s">
        <v>79</v>
      </c>
      <c r="J50" s="21" t="s">
        <v>80</v>
      </c>
    </row>
    <row r="51">
      <c r="B51" s="7">
        <v>58.0</v>
      </c>
      <c r="C51" s="8"/>
      <c r="D51" s="7" t="s">
        <v>9</v>
      </c>
      <c r="E51" s="7" t="s">
        <v>10</v>
      </c>
      <c r="F51" s="7">
        <v>49000.0</v>
      </c>
      <c r="G51" s="9"/>
      <c r="H51" s="9">
        <f t="shared" si="1"/>
        <v>3051900</v>
      </c>
      <c r="I51" s="7" t="s">
        <v>17</v>
      </c>
    </row>
    <row r="52">
      <c r="B52" s="7">
        <v>59.0</v>
      </c>
      <c r="C52" s="8"/>
      <c r="D52" s="7" t="s">
        <v>9</v>
      </c>
      <c r="E52" s="7" t="s">
        <v>24</v>
      </c>
      <c r="F52" s="7">
        <v>22000.0</v>
      </c>
      <c r="G52" s="9"/>
      <c r="H52" s="9">
        <f t="shared" si="1"/>
        <v>3073900</v>
      </c>
      <c r="I52" s="7" t="s">
        <v>78</v>
      </c>
    </row>
    <row r="53">
      <c r="B53" s="7">
        <v>60.0</v>
      </c>
      <c r="C53" s="8"/>
      <c r="D53" s="7" t="s">
        <v>9</v>
      </c>
      <c r="E53" s="7" t="s">
        <v>24</v>
      </c>
      <c r="F53" s="7">
        <v>53000.0</v>
      </c>
      <c r="G53" s="9"/>
      <c r="H53" s="9">
        <f t="shared" si="1"/>
        <v>3126900</v>
      </c>
      <c r="I53" s="7" t="s">
        <v>78</v>
      </c>
    </row>
    <row r="54">
      <c r="B54" s="7">
        <v>61.0</v>
      </c>
      <c r="C54" s="8"/>
      <c r="D54" s="7" t="s">
        <v>9</v>
      </c>
      <c r="E54" s="7" t="s">
        <v>24</v>
      </c>
      <c r="F54" s="7">
        <v>22000.0</v>
      </c>
      <c r="G54" s="9"/>
      <c r="H54" s="9">
        <f t="shared" si="1"/>
        <v>3148900</v>
      </c>
      <c r="I54" s="7" t="s">
        <v>78</v>
      </c>
    </row>
    <row r="55">
      <c r="B55" s="7">
        <v>62.0</v>
      </c>
      <c r="C55" s="8"/>
      <c r="D55" s="7" t="s">
        <v>9</v>
      </c>
      <c r="E55" s="7" t="s">
        <v>10</v>
      </c>
      <c r="F55" s="7">
        <v>39000.0</v>
      </c>
      <c r="G55" s="9"/>
      <c r="H55" s="9">
        <f t="shared" si="1"/>
        <v>3187900</v>
      </c>
      <c r="I55" s="7" t="s">
        <v>78</v>
      </c>
    </row>
    <row r="56">
      <c r="B56" s="7">
        <v>63.0</v>
      </c>
      <c r="C56" s="8"/>
      <c r="D56" s="7" t="s">
        <v>9</v>
      </c>
      <c r="E56" s="7" t="s">
        <v>10</v>
      </c>
      <c r="F56" s="7">
        <v>22000.0</v>
      </c>
      <c r="G56" s="9"/>
      <c r="H56" s="9">
        <f t="shared" si="1"/>
        <v>3209900</v>
      </c>
      <c r="I56" s="7" t="s">
        <v>78</v>
      </c>
    </row>
    <row r="57">
      <c r="B57" s="7">
        <v>64.0</v>
      </c>
      <c r="C57" s="8"/>
      <c r="D57" s="7" t="s">
        <v>9</v>
      </c>
      <c r="E57" s="7" t="s">
        <v>10</v>
      </c>
      <c r="F57" s="7">
        <v>39000.0</v>
      </c>
      <c r="G57" s="9"/>
      <c r="H57" s="9">
        <f t="shared" si="1"/>
        <v>3248900</v>
      </c>
      <c r="I57" s="7" t="s">
        <v>78</v>
      </c>
    </row>
    <row r="58">
      <c r="B58" s="7">
        <v>65.0</v>
      </c>
      <c r="C58" s="8">
        <v>45635.0</v>
      </c>
      <c r="D58" s="7" t="s">
        <v>9</v>
      </c>
      <c r="E58" s="7" t="s">
        <v>10</v>
      </c>
      <c r="F58" s="7">
        <v>53000.0</v>
      </c>
      <c r="G58" s="9"/>
      <c r="H58" s="9">
        <f t="shared" si="1"/>
        <v>3301900</v>
      </c>
      <c r="I58" s="7" t="s">
        <v>78</v>
      </c>
    </row>
    <row r="59">
      <c r="B59" s="7">
        <v>66.0</v>
      </c>
      <c r="C59" s="8"/>
      <c r="D59" s="7" t="s">
        <v>9</v>
      </c>
      <c r="E59" s="7" t="s">
        <v>10</v>
      </c>
      <c r="F59" s="7">
        <v>53000.0</v>
      </c>
      <c r="G59" s="9"/>
      <c r="H59" s="9">
        <f t="shared" si="1"/>
        <v>3354900</v>
      </c>
      <c r="I59" s="7" t="s">
        <v>78</v>
      </c>
    </row>
    <row r="60">
      <c r="B60" s="7">
        <v>67.0</v>
      </c>
      <c r="C60" s="8"/>
      <c r="D60" s="7" t="s">
        <v>9</v>
      </c>
      <c r="E60" s="7" t="s">
        <v>10</v>
      </c>
      <c r="F60" s="7">
        <v>22000.0</v>
      </c>
      <c r="G60" s="9"/>
      <c r="H60" s="9">
        <f t="shared" si="1"/>
        <v>3376900</v>
      </c>
      <c r="I60" s="7" t="s">
        <v>78</v>
      </c>
    </row>
    <row r="61">
      <c r="B61" s="7">
        <v>68.0</v>
      </c>
      <c r="C61" s="8"/>
      <c r="D61" s="7" t="s">
        <v>9</v>
      </c>
      <c r="E61" s="7" t="s">
        <v>10</v>
      </c>
      <c r="F61" s="7">
        <v>53000.0</v>
      </c>
      <c r="G61" s="9"/>
      <c r="H61" s="9">
        <f t="shared" si="1"/>
        <v>3429900</v>
      </c>
      <c r="I61" s="7" t="s">
        <v>78</v>
      </c>
    </row>
    <row r="62">
      <c r="B62" s="7">
        <v>69.0</v>
      </c>
      <c r="C62" s="8"/>
      <c r="D62" s="7" t="s">
        <v>9</v>
      </c>
      <c r="E62" s="7" t="s">
        <v>10</v>
      </c>
      <c r="F62" s="7">
        <v>39000.0</v>
      </c>
      <c r="G62" s="9"/>
      <c r="H62" s="9">
        <f t="shared" si="1"/>
        <v>3468900</v>
      </c>
      <c r="I62" s="7" t="s">
        <v>78</v>
      </c>
    </row>
    <row r="63">
      <c r="B63" s="7">
        <v>70.0</v>
      </c>
      <c r="C63" s="8"/>
      <c r="D63" s="7" t="s">
        <v>9</v>
      </c>
      <c r="E63" s="7" t="s">
        <v>10</v>
      </c>
      <c r="F63" s="7">
        <v>53000.0</v>
      </c>
      <c r="G63" s="9"/>
      <c r="H63" s="9">
        <f t="shared" si="1"/>
        <v>3521900</v>
      </c>
      <c r="I63" s="7" t="s">
        <v>78</v>
      </c>
    </row>
    <row r="64">
      <c r="B64" s="7">
        <v>71.0</v>
      </c>
      <c r="C64" s="8"/>
      <c r="D64" s="7" t="s">
        <v>9</v>
      </c>
      <c r="E64" s="7" t="s">
        <v>10</v>
      </c>
      <c r="F64" s="7">
        <v>39000.0</v>
      </c>
      <c r="G64" s="9"/>
      <c r="H64" s="9">
        <f t="shared" si="1"/>
        <v>3560900</v>
      </c>
      <c r="I64" s="7" t="s">
        <v>78</v>
      </c>
    </row>
    <row r="65">
      <c r="B65" s="7">
        <v>72.0</v>
      </c>
      <c r="C65" s="8"/>
      <c r="D65" s="7" t="s">
        <v>9</v>
      </c>
      <c r="E65" s="7" t="s">
        <v>10</v>
      </c>
      <c r="F65" s="7">
        <v>21000.0</v>
      </c>
      <c r="G65" s="9"/>
      <c r="H65" s="9">
        <f t="shared" si="1"/>
        <v>3581900</v>
      </c>
      <c r="I65" s="7" t="s">
        <v>78</v>
      </c>
    </row>
    <row r="66">
      <c r="B66" s="7">
        <v>73.0</v>
      </c>
      <c r="C66" s="8"/>
      <c r="D66" s="7" t="s">
        <v>9</v>
      </c>
      <c r="E66" s="7" t="s">
        <v>10</v>
      </c>
      <c r="F66" s="7">
        <v>53000.0</v>
      </c>
      <c r="G66" s="9"/>
      <c r="H66" s="9">
        <f t="shared" si="1"/>
        <v>3634900</v>
      </c>
      <c r="I66" s="7" t="s">
        <v>78</v>
      </c>
    </row>
    <row r="67">
      <c r="B67" s="7">
        <v>74.0</v>
      </c>
      <c r="C67" s="8"/>
      <c r="D67" s="7" t="s">
        <v>9</v>
      </c>
      <c r="E67" s="7" t="s">
        <v>10</v>
      </c>
      <c r="F67" s="7">
        <v>39000.0</v>
      </c>
      <c r="G67" s="9"/>
      <c r="H67" s="9">
        <f t="shared" si="1"/>
        <v>3673900</v>
      </c>
      <c r="I67" s="7" t="s">
        <v>78</v>
      </c>
    </row>
    <row r="68">
      <c r="B68" s="7">
        <v>75.0</v>
      </c>
      <c r="C68" s="8"/>
      <c r="D68" s="7" t="s">
        <v>9</v>
      </c>
      <c r="E68" s="7" t="s">
        <v>10</v>
      </c>
      <c r="F68" s="7">
        <v>39000.0</v>
      </c>
      <c r="G68" s="9"/>
      <c r="H68" s="9">
        <f t="shared" si="1"/>
        <v>3712900</v>
      </c>
      <c r="I68" s="7" t="s">
        <v>78</v>
      </c>
    </row>
    <row r="69">
      <c r="B69" s="7">
        <v>76.0</v>
      </c>
      <c r="C69" s="8"/>
      <c r="D69" s="7" t="s">
        <v>9</v>
      </c>
      <c r="E69" s="7" t="s">
        <v>24</v>
      </c>
      <c r="F69" s="7">
        <v>53000.0</v>
      </c>
      <c r="G69" s="9"/>
      <c r="H69" s="9">
        <f t="shared" si="1"/>
        <v>3765900</v>
      </c>
      <c r="I69" s="7" t="s">
        <v>78</v>
      </c>
    </row>
    <row r="70">
      <c r="B70" s="7">
        <v>77.0</v>
      </c>
      <c r="C70" s="8"/>
      <c r="D70" s="7" t="s">
        <v>9</v>
      </c>
      <c r="E70" s="7" t="s">
        <v>24</v>
      </c>
      <c r="F70" s="7">
        <v>22000.0</v>
      </c>
      <c r="G70" s="9"/>
      <c r="H70" s="9">
        <f t="shared" si="1"/>
        <v>3787900</v>
      </c>
      <c r="I70" s="7" t="s">
        <v>78</v>
      </c>
    </row>
    <row r="71">
      <c r="B71" s="7">
        <v>78.0</v>
      </c>
      <c r="C71" s="8"/>
      <c r="D71" s="7" t="s">
        <v>9</v>
      </c>
      <c r="E71" s="7" t="s">
        <v>24</v>
      </c>
      <c r="F71" s="7">
        <v>39000.0</v>
      </c>
      <c r="G71" s="9"/>
      <c r="H71" s="9">
        <f t="shared" si="1"/>
        <v>3826900</v>
      </c>
      <c r="I71" s="7" t="s">
        <v>78</v>
      </c>
    </row>
    <row r="72">
      <c r="B72" s="7">
        <v>79.0</v>
      </c>
      <c r="C72" s="8"/>
      <c r="D72" s="7" t="s">
        <v>9</v>
      </c>
      <c r="E72" s="7" t="s">
        <v>24</v>
      </c>
      <c r="F72" s="7">
        <v>53000.0</v>
      </c>
      <c r="G72" s="9"/>
      <c r="H72" s="9">
        <f t="shared" si="1"/>
        <v>3879900</v>
      </c>
      <c r="I72" s="7" t="s">
        <v>78</v>
      </c>
    </row>
    <row r="73">
      <c r="B73" s="7">
        <v>80.0</v>
      </c>
      <c r="C73" s="8"/>
      <c r="D73" s="7" t="s">
        <v>9</v>
      </c>
      <c r="E73" s="7" t="s">
        <v>24</v>
      </c>
      <c r="F73" s="7">
        <v>22000.0</v>
      </c>
      <c r="G73" s="9"/>
      <c r="H73" s="9">
        <f t="shared" si="1"/>
        <v>3901900</v>
      </c>
      <c r="I73" s="7" t="s">
        <v>78</v>
      </c>
    </row>
    <row r="74">
      <c r="B74" s="7">
        <v>81.0</v>
      </c>
      <c r="C74" s="8"/>
      <c r="D74" s="7" t="s">
        <v>9</v>
      </c>
      <c r="E74" s="7" t="s">
        <v>24</v>
      </c>
      <c r="F74" s="7">
        <v>39000.0</v>
      </c>
      <c r="G74" s="9"/>
      <c r="H74" s="9">
        <f t="shared" si="1"/>
        <v>3940900</v>
      </c>
      <c r="I74" s="7" t="s">
        <v>78</v>
      </c>
    </row>
    <row r="75">
      <c r="B75" s="7">
        <v>82.0</v>
      </c>
      <c r="C75" s="8"/>
      <c r="D75" s="7" t="s">
        <v>9</v>
      </c>
      <c r="E75" s="7" t="s">
        <v>24</v>
      </c>
      <c r="F75" s="7">
        <v>53000.0</v>
      </c>
      <c r="G75" s="9"/>
      <c r="H75" s="9">
        <f t="shared" si="1"/>
        <v>3993900</v>
      </c>
      <c r="I75" s="7" t="s">
        <v>78</v>
      </c>
    </row>
    <row r="76">
      <c r="B76" s="7">
        <v>82.0</v>
      </c>
      <c r="C76" s="8">
        <v>45605.0</v>
      </c>
      <c r="D76" s="7" t="s">
        <v>9</v>
      </c>
      <c r="E76" s="18" t="s">
        <v>75</v>
      </c>
      <c r="F76" s="7">
        <v>32900.0</v>
      </c>
      <c r="G76" s="9"/>
      <c r="H76" s="9">
        <f t="shared" si="1"/>
        <v>4026800</v>
      </c>
      <c r="I76" s="18" t="s">
        <v>49</v>
      </c>
    </row>
    <row r="77">
      <c r="B77" s="7">
        <v>83.0</v>
      </c>
      <c r="C77" s="8">
        <v>45635.0</v>
      </c>
      <c r="D77" s="7" t="s">
        <v>9</v>
      </c>
      <c r="E77" s="18" t="s">
        <v>75</v>
      </c>
      <c r="F77" s="7">
        <v>89200.0</v>
      </c>
      <c r="G77" s="9"/>
      <c r="H77" s="9">
        <f t="shared" si="1"/>
        <v>4116000</v>
      </c>
      <c r="I77" s="18" t="s">
        <v>49</v>
      </c>
    </row>
    <row r="78">
      <c r="B78" s="7">
        <v>84.0</v>
      </c>
      <c r="C78" s="7" t="s">
        <v>81</v>
      </c>
      <c r="D78" s="7" t="s">
        <v>9</v>
      </c>
      <c r="E78" s="18" t="s">
        <v>75</v>
      </c>
      <c r="F78" s="7">
        <v>140400.0</v>
      </c>
      <c r="G78" s="9"/>
      <c r="H78" s="9">
        <f t="shared" si="1"/>
        <v>4256400</v>
      </c>
      <c r="I78" s="18" t="s">
        <v>49</v>
      </c>
    </row>
    <row r="79">
      <c r="B79" s="7">
        <v>85.0</v>
      </c>
      <c r="C79" s="7" t="s">
        <v>82</v>
      </c>
      <c r="D79" s="7" t="s">
        <v>9</v>
      </c>
      <c r="E79" s="7" t="s">
        <v>10</v>
      </c>
      <c r="F79" s="7">
        <v>50000.0</v>
      </c>
      <c r="G79" s="9"/>
      <c r="H79" s="9">
        <f t="shared" si="1"/>
        <v>4306400</v>
      </c>
      <c r="I79" s="7" t="s">
        <v>17</v>
      </c>
    </row>
    <row r="80">
      <c r="B80" s="7">
        <v>86.0</v>
      </c>
      <c r="C80" s="8"/>
      <c r="D80" s="7" t="s">
        <v>9</v>
      </c>
      <c r="E80" s="18" t="s">
        <v>75</v>
      </c>
      <c r="F80" s="7">
        <v>14200.0</v>
      </c>
      <c r="G80" s="9"/>
      <c r="H80" s="9">
        <f t="shared" si="1"/>
        <v>4320600</v>
      </c>
      <c r="I80" s="18" t="s">
        <v>49</v>
      </c>
    </row>
    <row r="81">
      <c r="B81" s="7">
        <v>87.0</v>
      </c>
      <c r="C81" s="7"/>
      <c r="D81" s="7" t="s">
        <v>9</v>
      </c>
      <c r="E81" s="7" t="s">
        <v>10</v>
      </c>
      <c r="F81" s="7">
        <v>269000.0</v>
      </c>
      <c r="G81" s="9"/>
      <c r="H81" s="9">
        <f t="shared" si="1"/>
        <v>4589600</v>
      </c>
      <c r="I81" s="25" t="s">
        <v>17</v>
      </c>
    </row>
    <row r="82">
      <c r="B82" s="7">
        <v>88.0</v>
      </c>
      <c r="C82" s="7" t="s">
        <v>83</v>
      </c>
      <c r="D82" s="7" t="s">
        <v>9</v>
      </c>
      <c r="E82" s="7" t="s">
        <v>27</v>
      </c>
      <c r="F82" s="7">
        <v>15000.0</v>
      </c>
      <c r="G82" s="9"/>
      <c r="H82" s="9">
        <f t="shared" si="1"/>
        <v>4604600</v>
      </c>
      <c r="I82" s="25" t="s">
        <v>60</v>
      </c>
    </row>
    <row r="83">
      <c r="B83" s="7">
        <v>89.0</v>
      </c>
      <c r="C83" s="8"/>
      <c r="D83" s="7" t="s">
        <v>9</v>
      </c>
      <c r="E83" s="18" t="s">
        <v>75</v>
      </c>
      <c r="F83" s="7">
        <v>23800.0</v>
      </c>
      <c r="G83" s="9"/>
      <c r="H83" s="9">
        <f t="shared" si="1"/>
        <v>4628400</v>
      </c>
      <c r="I83" s="18" t="s">
        <v>49</v>
      </c>
    </row>
    <row r="84">
      <c r="B84" s="7">
        <v>90.0</v>
      </c>
      <c r="C84" s="7" t="s">
        <v>84</v>
      </c>
      <c r="D84" s="7" t="s">
        <v>9</v>
      </c>
      <c r="E84" s="7" t="s">
        <v>10</v>
      </c>
      <c r="F84" s="7">
        <v>199000.0</v>
      </c>
      <c r="G84" s="9"/>
      <c r="H84" s="9">
        <f t="shared" si="1"/>
        <v>4827400</v>
      </c>
      <c r="I84" s="7" t="s">
        <v>17</v>
      </c>
    </row>
    <row r="85">
      <c r="B85" s="7">
        <v>91.0</v>
      </c>
      <c r="C85" s="8"/>
      <c r="D85" s="7" t="s">
        <v>9</v>
      </c>
      <c r="E85" s="26" t="s">
        <v>75</v>
      </c>
      <c r="F85" s="7">
        <v>79200.0</v>
      </c>
      <c r="G85" s="9"/>
      <c r="H85" s="9">
        <f t="shared" si="1"/>
        <v>4906600</v>
      </c>
      <c r="I85" s="18" t="s">
        <v>49</v>
      </c>
    </row>
    <row r="86">
      <c r="B86" s="7">
        <v>92.0</v>
      </c>
      <c r="C86" s="7" t="s">
        <v>85</v>
      </c>
      <c r="D86" s="7" t="s">
        <v>9</v>
      </c>
      <c r="E86" s="7" t="s">
        <v>10</v>
      </c>
      <c r="F86" s="7">
        <v>20000.0</v>
      </c>
      <c r="G86" s="9"/>
      <c r="H86" s="9">
        <f t="shared" si="1"/>
        <v>4926600</v>
      </c>
      <c r="I86" s="7" t="s">
        <v>11</v>
      </c>
    </row>
    <row r="87">
      <c r="B87" s="7">
        <v>93.0</v>
      </c>
      <c r="C87" s="7" t="s">
        <v>86</v>
      </c>
      <c r="D87" s="7" t="s">
        <v>9</v>
      </c>
      <c r="E87" s="7" t="s">
        <v>24</v>
      </c>
      <c r="F87" s="7">
        <v>150000.0</v>
      </c>
      <c r="G87" s="9"/>
      <c r="H87" s="9">
        <f t="shared" si="1"/>
        <v>5076600</v>
      </c>
      <c r="I87" s="7" t="s">
        <v>79</v>
      </c>
      <c r="J87" s="21" t="s">
        <v>87</v>
      </c>
    </row>
    <row r="88">
      <c r="B88" s="7">
        <v>94.0</v>
      </c>
      <c r="C88" s="7" t="s">
        <v>88</v>
      </c>
      <c r="D88" s="7" t="s">
        <v>9</v>
      </c>
      <c r="E88" s="7" t="s">
        <v>24</v>
      </c>
      <c r="F88" s="7">
        <v>49000.0</v>
      </c>
      <c r="G88" s="9"/>
      <c r="H88" s="9">
        <f t="shared" si="1"/>
        <v>5125600</v>
      </c>
      <c r="I88" s="7" t="s">
        <v>17</v>
      </c>
    </row>
    <row r="89">
      <c r="B89" s="7">
        <v>95.0</v>
      </c>
      <c r="C89" s="7" t="s">
        <v>88</v>
      </c>
      <c r="D89" s="7" t="s">
        <v>9</v>
      </c>
      <c r="E89" s="7" t="s">
        <v>24</v>
      </c>
      <c r="F89" s="7">
        <v>350000.0</v>
      </c>
      <c r="G89" s="9"/>
      <c r="H89" s="9">
        <f t="shared" si="1"/>
        <v>5475600</v>
      </c>
      <c r="I89" s="7" t="s">
        <v>79</v>
      </c>
      <c r="J89" s="21" t="s">
        <v>89</v>
      </c>
    </row>
    <row r="90">
      <c r="B90" s="7">
        <v>96.0</v>
      </c>
      <c r="C90" s="7" t="s">
        <v>88</v>
      </c>
      <c r="D90" s="7" t="s">
        <v>9</v>
      </c>
      <c r="E90" s="7" t="s">
        <v>24</v>
      </c>
      <c r="F90" s="7">
        <v>68600.0</v>
      </c>
      <c r="G90" s="9"/>
      <c r="H90" s="9">
        <f t="shared" si="1"/>
        <v>5544200</v>
      </c>
      <c r="I90" s="7" t="s">
        <v>79</v>
      </c>
      <c r="J90" s="21" t="s">
        <v>90</v>
      </c>
    </row>
    <row r="91">
      <c r="B91" s="7">
        <v>97.0</v>
      </c>
      <c r="C91" s="7" t="s">
        <v>85</v>
      </c>
      <c r="D91" s="7" t="s">
        <v>9</v>
      </c>
      <c r="E91" s="18" t="s">
        <v>75</v>
      </c>
      <c r="F91" s="7">
        <v>32900.0</v>
      </c>
      <c r="G91" s="9"/>
      <c r="H91" s="9">
        <f t="shared" si="1"/>
        <v>5577100</v>
      </c>
      <c r="I91" s="18" t="s">
        <v>49</v>
      </c>
    </row>
    <row r="92">
      <c r="B92" s="7">
        <v>98.0</v>
      </c>
      <c r="C92" s="7" t="s">
        <v>91</v>
      </c>
      <c r="D92" s="7" t="s">
        <v>9</v>
      </c>
      <c r="E92" s="18" t="s">
        <v>75</v>
      </c>
      <c r="F92" s="7">
        <v>44100.0</v>
      </c>
      <c r="G92" s="9"/>
      <c r="H92" s="9">
        <f t="shared" si="1"/>
        <v>5621200</v>
      </c>
      <c r="I92" s="18" t="s">
        <v>49</v>
      </c>
    </row>
    <row r="93">
      <c r="B93" s="7">
        <v>99.0</v>
      </c>
      <c r="C93" s="7" t="s">
        <v>86</v>
      </c>
      <c r="D93" s="7" t="s">
        <v>9</v>
      </c>
      <c r="E93" s="18" t="s">
        <v>75</v>
      </c>
      <c r="F93" s="7">
        <v>28800.0</v>
      </c>
      <c r="G93" s="9"/>
      <c r="H93" s="9">
        <f t="shared" si="1"/>
        <v>5650000</v>
      </c>
      <c r="I93" s="18" t="s">
        <v>49</v>
      </c>
    </row>
    <row r="94">
      <c r="B94" s="7">
        <v>100.0</v>
      </c>
      <c r="C94" s="7" t="s">
        <v>92</v>
      </c>
      <c r="D94" s="7" t="s">
        <v>9</v>
      </c>
      <c r="E94" s="18" t="s">
        <v>75</v>
      </c>
      <c r="F94" s="7">
        <v>41500.0</v>
      </c>
      <c r="G94" s="9"/>
      <c r="H94" s="9">
        <f t="shared" si="1"/>
        <v>5691500</v>
      </c>
      <c r="I94" s="26" t="s">
        <v>49</v>
      </c>
    </row>
    <row r="95">
      <c r="B95" s="7">
        <v>101.0</v>
      </c>
      <c r="C95" s="7" t="s">
        <v>92</v>
      </c>
      <c r="D95" s="7" t="s">
        <v>9</v>
      </c>
      <c r="E95" s="7" t="s">
        <v>27</v>
      </c>
      <c r="F95" s="7">
        <v>49000.0</v>
      </c>
      <c r="G95" s="9"/>
      <c r="H95" s="9">
        <f t="shared" si="1"/>
        <v>5740500</v>
      </c>
      <c r="I95" s="7" t="s">
        <v>17</v>
      </c>
    </row>
    <row r="96">
      <c r="B96" s="7">
        <v>102.0</v>
      </c>
      <c r="C96" s="7" t="s">
        <v>93</v>
      </c>
      <c r="D96" s="7" t="s">
        <v>9</v>
      </c>
      <c r="E96" s="7" t="s">
        <v>24</v>
      </c>
      <c r="F96" s="7">
        <v>972100.0</v>
      </c>
      <c r="G96" s="9"/>
      <c r="H96" s="9">
        <f t="shared" si="1"/>
        <v>6712600</v>
      </c>
      <c r="I96" s="7"/>
      <c r="J96" s="21" t="s">
        <v>94</v>
      </c>
    </row>
    <row r="97">
      <c r="B97" s="7">
        <v>103.0</v>
      </c>
      <c r="C97" s="7" t="s">
        <v>93</v>
      </c>
      <c r="D97" s="7" t="s">
        <v>9</v>
      </c>
      <c r="E97" s="7" t="s">
        <v>24</v>
      </c>
      <c r="F97" s="7">
        <v>300000.0</v>
      </c>
      <c r="G97" s="9"/>
      <c r="H97" s="9">
        <f t="shared" si="1"/>
        <v>7012600</v>
      </c>
      <c r="I97" s="7" t="s">
        <v>95</v>
      </c>
      <c r="J97" s="21" t="s">
        <v>96</v>
      </c>
    </row>
    <row r="98">
      <c r="B98" s="7">
        <v>104.0</v>
      </c>
      <c r="C98" s="7" t="s">
        <v>93</v>
      </c>
      <c r="D98" s="7" t="s">
        <v>9</v>
      </c>
      <c r="E98" s="7" t="s">
        <v>10</v>
      </c>
      <c r="F98" s="7">
        <v>20000.0</v>
      </c>
      <c r="G98" s="9"/>
      <c r="H98" s="9">
        <f t="shared" si="1"/>
        <v>7032600</v>
      </c>
      <c r="I98" s="7" t="s">
        <v>11</v>
      </c>
    </row>
    <row r="99">
      <c r="B99" s="7">
        <v>105.0</v>
      </c>
      <c r="C99" s="7" t="s">
        <v>97</v>
      </c>
      <c r="D99" s="7" t="s">
        <v>9</v>
      </c>
      <c r="E99" s="7" t="s">
        <v>24</v>
      </c>
      <c r="F99" s="7">
        <v>100000.0</v>
      </c>
      <c r="G99" s="9"/>
      <c r="H99" s="9">
        <f t="shared" si="1"/>
        <v>7132600</v>
      </c>
      <c r="I99" s="7" t="s">
        <v>79</v>
      </c>
      <c r="J99" s="21" t="s">
        <v>80</v>
      </c>
    </row>
    <row r="100">
      <c r="B100" s="7">
        <v>106.0</v>
      </c>
      <c r="C100" s="7" t="s">
        <v>98</v>
      </c>
      <c r="D100" s="7" t="s">
        <v>9</v>
      </c>
      <c r="E100" s="7" t="s">
        <v>24</v>
      </c>
      <c r="F100" s="7">
        <v>20000.0</v>
      </c>
      <c r="G100" s="9"/>
      <c r="H100" s="9">
        <f t="shared" si="1"/>
        <v>7152600</v>
      </c>
      <c r="I100" s="7" t="s">
        <v>11</v>
      </c>
    </row>
    <row r="101">
      <c r="B101" s="7">
        <v>107.0</v>
      </c>
      <c r="C101" s="7" t="s">
        <v>98</v>
      </c>
      <c r="D101" s="7" t="s">
        <v>9</v>
      </c>
      <c r="E101" s="7" t="s">
        <v>24</v>
      </c>
      <c r="F101" s="7">
        <v>49000.0</v>
      </c>
      <c r="G101" s="9"/>
      <c r="H101" s="9">
        <f t="shared" si="1"/>
        <v>7201600</v>
      </c>
      <c r="I101" s="7" t="s">
        <v>17</v>
      </c>
    </row>
    <row r="102">
      <c r="B102" s="7">
        <v>108.0</v>
      </c>
      <c r="C102" s="7" t="s">
        <v>93</v>
      </c>
      <c r="D102" s="7" t="s">
        <v>9</v>
      </c>
      <c r="E102" s="18" t="s">
        <v>75</v>
      </c>
      <c r="F102" s="7">
        <v>51200.0</v>
      </c>
      <c r="G102" s="9"/>
      <c r="H102" s="9">
        <f t="shared" si="1"/>
        <v>7252800</v>
      </c>
      <c r="I102" s="18" t="s">
        <v>49</v>
      </c>
    </row>
    <row r="103">
      <c r="B103" s="7">
        <v>109.0</v>
      </c>
      <c r="C103" s="7" t="s">
        <v>97</v>
      </c>
      <c r="D103" s="7" t="s">
        <v>9</v>
      </c>
      <c r="E103" s="18" t="s">
        <v>75</v>
      </c>
      <c r="F103" s="7">
        <v>185500.0</v>
      </c>
      <c r="G103" s="9"/>
      <c r="H103" s="9">
        <f t="shared" si="1"/>
        <v>7438300</v>
      </c>
      <c r="I103" s="18" t="s">
        <v>49</v>
      </c>
    </row>
    <row r="104">
      <c r="B104" s="7">
        <v>110.0</v>
      </c>
      <c r="C104" s="7" t="s">
        <v>99</v>
      </c>
      <c r="D104" s="7" t="s">
        <v>9</v>
      </c>
      <c r="E104" s="18" t="s">
        <v>75</v>
      </c>
      <c r="F104" s="7">
        <v>119200.0</v>
      </c>
      <c r="G104" s="9"/>
      <c r="H104" s="9">
        <f t="shared" si="1"/>
        <v>7557500</v>
      </c>
      <c r="I104" s="18" t="s">
        <v>49</v>
      </c>
    </row>
    <row r="105">
      <c r="B105" s="7">
        <v>111.0</v>
      </c>
      <c r="C105" s="7" t="s">
        <v>100</v>
      </c>
      <c r="D105" s="7" t="s">
        <v>9</v>
      </c>
      <c r="E105" s="25" t="s">
        <v>24</v>
      </c>
      <c r="F105" s="7">
        <v>169000.0</v>
      </c>
      <c r="G105" s="9"/>
      <c r="H105" s="9">
        <f t="shared" si="1"/>
        <v>7726500</v>
      </c>
      <c r="I105" s="7" t="s">
        <v>17</v>
      </c>
    </row>
    <row r="106">
      <c r="B106" s="7">
        <v>112.0</v>
      </c>
      <c r="C106" s="7" t="s">
        <v>100</v>
      </c>
      <c r="D106" s="7" t="s">
        <v>9</v>
      </c>
      <c r="E106" s="25" t="s">
        <v>24</v>
      </c>
      <c r="F106" s="7">
        <v>22000.0</v>
      </c>
      <c r="G106" s="9"/>
      <c r="H106" s="9">
        <f t="shared" si="1"/>
        <v>7748500</v>
      </c>
      <c r="I106" s="7" t="s">
        <v>11</v>
      </c>
    </row>
    <row r="107">
      <c r="B107" s="7">
        <v>113.0</v>
      </c>
      <c r="C107" s="7" t="s">
        <v>101</v>
      </c>
      <c r="D107" s="7" t="s">
        <v>9</v>
      </c>
      <c r="E107" s="25" t="s">
        <v>24</v>
      </c>
      <c r="F107" s="7">
        <v>39000.0</v>
      </c>
      <c r="G107" s="9"/>
      <c r="H107" s="9">
        <f t="shared" si="1"/>
        <v>7787500</v>
      </c>
      <c r="I107" s="7" t="s">
        <v>77</v>
      </c>
    </row>
    <row r="108">
      <c r="B108" s="7">
        <v>114.0</v>
      </c>
      <c r="C108" s="7" t="s">
        <v>101</v>
      </c>
      <c r="D108" s="7" t="s">
        <v>9</v>
      </c>
      <c r="E108" s="25" t="s">
        <v>24</v>
      </c>
      <c r="F108" s="7">
        <v>100000.0</v>
      </c>
      <c r="G108" s="9"/>
      <c r="H108" s="9">
        <f t="shared" si="1"/>
        <v>7887500</v>
      </c>
      <c r="I108" s="7" t="s">
        <v>95</v>
      </c>
      <c r="J108" s="21" t="s">
        <v>102</v>
      </c>
    </row>
    <row r="109">
      <c r="B109" s="7">
        <v>115.0</v>
      </c>
      <c r="C109" s="7" t="s">
        <v>100</v>
      </c>
      <c r="D109" s="7" t="s">
        <v>9</v>
      </c>
      <c r="E109" s="7" t="s">
        <v>10</v>
      </c>
      <c r="F109" s="7">
        <v>39000.0</v>
      </c>
      <c r="G109" s="9"/>
      <c r="H109" s="9">
        <f t="shared" si="1"/>
        <v>7926500</v>
      </c>
      <c r="I109" s="7" t="s">
        <v>77</v>
      </c>
    </row>
    <row r="110">
      <c r="B110" s="7">
        <v>116.0</v>
      </c>
      <c r="C110" s="7" t="s">
        <v>101</v>
      </c>
      <c r="D110" s="7" t="s">
        <v>9</v>
      </c>
      <c r="E110" s="7" t="s">
        <v>103</v>
      </c>
      <c r="F110" s="7">
        <v>250000.0</v>
      </c>
      <c r="G110" s="9"/>
      <c r="H110" s="9">
        <f t="shared" si="1"/>
        <v>8176500</v>
      </c>
      <c r="I110" s="7" t="s">
        <v>79</v>
      </c>
      <c r="J110" s="21" t="s">
        <v>104</v>
      </c>
    </row>
    <row r="111">
      <c r="B111" s="7">
        <v>117.0</v>
      </c>
      <c r="C111" s="7" t="s">
        <v>101</v>
      </c>
      <c r="D111" s="7" t="s">
        <v>9</v>
      </c>
      <c r="E111" s="7" t="s">
        <v>24</v>
      </c>
      <c r="F111" s="7">
        <v>22500.0</v>
      </c>
      <c r="G111" s="9"/>
      <c r="H111" s="9">
        <f t="shared" si="1"/>
        <v>8199000</v>
      </c>
      <c r="I111" s="7" t="s">
        <v>11</v>
      </c>
    </row>
    <row r="112">
      <c r="B112" s="7">
        <v>118.0</v>
      </c>
      <c r="C112" s="7" t="s">
        <v>105</v>
      </c>
      <c r="D112" s="7" t="s">
        <v>9</v>
      </c>
      <c r="E112" s="7" t="s">
        <v>24</v>
      </c>
      <c r="F112" s="7">
        <v>53000.0</v>
      </c>
      <c r="G112" s="9"/>
      <c r="H112" s="9">
        <f t="shared" si="1"/>
        <v>8252000</v>
      </c>
      <c r="I112" s="7" t="s">
        <v>77</v>
      </c>
    </row>
    <row r="113">
      <c r="B113" s="7">
        <v>119.0</v>
      </c>
      <c r="C113" s="7" t="s">
        <v>105</v>
      </c>
      <c r="D113" s="7" t="s">
        <v>9</v>
      </c>
      <c r="E113" s="7" t="s">
        <v>24</v>
      </c>
      <c r="F113" s="7">
        <v>22000.0</v>
      </c>
      <c r="G113" s="9"/>
      <c r="H113" s="9">
        <f t="shared" si="1"/>
        <v>8274000</v>
      </c>
      <c r="I113" s="7" t="s">
        <v>78</v>
      </c>
    </row>
    <row r="114">
      <c r="B114" s="7">
        <v>120.0</v>
      </c>
      <c r="C114" s="7" t="s">
        <v>105</v>
      </c>
      <c r="D114" s="7" t="s">
        <v>9</v>
      </c>
      <c r="E114" s="7" t="s">
        <v>24</v>
      </c>
      <c r="F114" s="7">
        <v>149000.0</v>
      </c>
      <c r="G114" s="9"/>
      <c r="H114" s="9">
        <f t="shared" si="1"/>
        <v>8423000</v>
      </c>
      <c r="I114" s="7" t="s">
        <v>17</v>
      </c>
    </row>
    <row r="115">
      <c r="B115" s="7">
        <v>121.0</v>
      </c>
      <c r="C115" s="7" t="s">
        <v>101</v>
      </c>
      <c r="D115" s="7" t="s">
        <v>9</v>
      </c>
      <c r="E115" s="7" t="s">
        <v>10</v>
      </c>
      <c r="F115" s="7">
        <v>40000.0</v>
      </c>
      <c r="G115" s="9"/>
      <c r="H115" s="9">
        <f t="shared" si="1"/>
        <v>8463000</v>
      </c>
      <c r="I115" s="7" t="s">
        <v>77</v>
      </c>
    </row>
    <row r="116">
      <c r="B116" s="7">
        <v>122.0</v>
      </c>
      <c r="C116" s="7" t="s">
        <v>101</v>
      </c>
      <c r="D116" s="7" t="s">
        <v>9</v>
      </c>
      <c r="E116" s="7" t="s">
        <v>10</v>
      </c>
      <c r="F116" s="7">
        <v>22000.0</v>
      </c>
      <c r="G116" s="9"/>
      <c r="H116" s="9">
        <f t="shared" si="1"/>
        <v>8485000</v>
      </c>
      <c r="I116" s="7" t="s">
        <v>77</v>
      </c>
    </row>
    <row r="117">
      <c r="B117" s="7">
        <v>123.0</v>
      </c>
      <c r="C117" s="7" t="s">
        <v>105</v>
      </c>
      <c r="D117" s="7" t="s">
        <v>9</v>
      </c>
      <c r="E117" s="7" t="s">
        <v>10</v>
      </c>
      <c r="F117" s="7">
        <v>39000.0</v>
      </c>
      <c r="G117" s="9"/>
      <c r="H117" s="9">
        <f t="shared" si="1"/>
        <v>8524000</v>
      </c>
      <c r="I117" s="7" t="s">
        <v>78</v>
      </c>
    </row>
    <row r="118">
      <c r="B118" s="7">
        <v>124.0</v>
      </c>
      <c r="C118" s="7" t="s">
        <v>105</v>
      </c>
      <c r="D118" s="7" t="s">
        <v>9</v>
      </c>
      <c r="E118" s="25" t="s">
        <v>103</v>
      </c>
      <c r="F118" s="7">
        <v>450000.0</v>
      </c>
      <c r="G118" s="9"/>
      <c r="H118" s="9">
        <f t="shared" si="1"/>
        <v>8974000</v>
      </c>
      <c r="I118" s="7" t="s">
        <v>79</v>
      </c>
      <c r="J118" s="21" t="s">
        <v>106</v>
      </c>
    </row>
    <row r="119">
      <c r="B119" s="7">
        <v>125.0</v>
      </c>
      <c r="C119" s="7" t="s">
        <v>107</v>
      </c>
      <c r="D119" s="7" t="s">
        <v>9</v>
      </c>
      <c r="E119" s="7" t="s">
        <v>10</v>
      </c>
      <c r="F119" s="7">
        <v>39000.0</v>
      </c>
      <c r="G119" s="9"/>
      <c r="H119" s="9">
        <f t="shared" si="1"/>
        <v>9013000</v>
      </c>
      <c r="I119" s="7" t="s">
        <v>77</v>
      </c>
    </row>
    <row r="120">
      <c r="B120" s="7">
        <v>126.0</v>
      </c>
      <c r="C120" s="7" t="s">
        <v>107</v>
      </c>
      <c r="D120" s="7" t="s">
        <v>9</v>
      </c>
      <c r="E120" s="7" t="s">
        <v>24</v>
      </c>
      <c r="F120" s="7">
        <v>53000.0</v>
      </c>
      <c r="G120" s="9"/>
      <c r="H120" s="9">
        <f t="shared" si="1"/>
        <v>9066000</v>
      </c>
      <c r="I120" s="7" t="s">
        <v>77</v>
      </c>
    </row>
    <row r="121">
      <c r="B121" s="7">
        <v>127.0</v>
      </c>
      <c r="C121" s="7" t="s">
        <v>107</v>
      </c>
      <c r="D121" s="7" t="s">
        <v>9</v>
      </c>
      <c r="E121" s="7" t="s">
        <v>24</v>
      </c>
      <c r="F121" s="7">
        <v>53000.0</v>
      </c>
      <c r="G121" s="9"/>
      <c r="H121" s="9">
        <f t="shared" si="1"/>
        <v>9119000</v>
      </c>
      <c r="I121" s="7" t="s">
        <v>77</v>
      </c>
    </row>
    <row r="122">
      <c r="B122" s="7">
        <v>128.0</v>
      </c>
      <c r="C122" s="7" t="s">
        <v>107</v>
      </c>
      <c r="D122" s="7" t="s">
        <v>9</v>
      </c>
      <c r="E122" s="7" t="s">
        <v>103</v>
      </c>
      <c r="F122" s="7">
        <v>100000.0</v>
      </c>
      <c r="G122" s="9"/>
      <c r="H122" s="9">
        <f t="shared" si="1"/>
        <v>9219000</v>
      </c>
      <c r="I122" s="7" t="s">
        <v>17</v>
      </c>
    </row>
    <row r="123">
      <c r="B123" s="7">
        <v>130.0</v>
      </c>
      <c r="C123" s="7" t="s">
        <v>108</v>
      </c>
      <c r="D123" s="7" t="s">
        <v>9</v>
      </c>
      <c r="E123" s="7" t="s">
        <v>27</v>
      </c>
      <c r="F123" s="7">
        <v>49000.0</v>
      </c>
      <c r="G123" s="9"/>
      <c r="H123" s="9">
        <f t="shared" si="1"/>
        <v>9268000</v>
      </c>
      <c r="I123" s="7" t="s">
        <v>17</v>
      </c>
    </row>
    <row r="124">
      <c r="B124" s="7">
        <v>131.0</v>
      </c>
      <c r="C124" s="7" t="s">
        <v>108</v>
      </c>
      <c r="D124" s="7" t="s">
        <v>9</v>
      </c>
      <c r="E124" s="7" t="s">
        <v>27</v>
      </c>
      <c r="F124" s="7">
        <v>50000.0</v>
      </c>
      <c r="G124" s="9"/>
      <c r="H124" s="9">
        <f t="shared" si="1"/>
        <v>9318000</v>
      </c>
      <c r="I124" s="7" t="s">
        <v>17</v>
      </c>
    </row>
    <row r="125">
      <c r="B125" s="7">
        <v>132.0</v>
      </c>
      <c r="C125" s="7" t="s">
        <v>108</v>
      </c>
      <c r="D125" s="7" t="s">
        <v>9</v>
      </c>
      <c r="E125" s="7" t="s">
        <v>10</v>
      </c>
      <c r="F125" s="7">
        <v>53000.0</v>
      </c>
      <c r="G125" s="9"/>
      <c r="H125" s="9">
        <f t="shared" si="1"/>
        <v>9371000</v>
      </c>
      <c r="I125" s="7" t="s">
        <v>77</v>
      </c>
    </row>
    <row r="126">
      <c r="B126" s="7">
        <v>133.0</v>
      </c>
      <c r="C126" s="7" t="s">
        <v>108</v>
      </c>
      <c r="D126" s="7" t="s">
        <v>9</v>
      </c>
      <c r="E126" s="7" t="s">
        <v>10</v>
      </c>
      <c r="F126" s="7">
        <v>39000.0</v>
      </c>
      <c r="G126" s="9"/>
      <c r="H126" s="9">
        <f t="shared" si="1"/>
        <v>9410000</v>
      </c>
      <c r="I126" s="7" t="s">
        <v>77</v>
      </c>
    </row>
    <row r="127">
      <c r="B127" s="7">
        <v>134.0</v>
      </c>
      <c r="C127" s="7" t="s">
        <v>108</v>
      </c>
      <c r="D127" s="7" t="s">
        <v>9</v>
      </c>
      <c r="E127" s="7" t="s">
        <v>24</v>
      </c>
      <c r="F127" s="7">
        <v>39000.0</v>
      </c>
      <c r="G127" s="9"/>
      <c r="H127" s="9">
        <f t="shared" si="1"/>
        <v>9449000</v>
      </c>
      <c r="I127" s="7" t="s">
        <v>77</v>
      </c>
    </row>
    <row r="128">
      <c r="B128" s="7">
        <v>135.0</v>
      </c>
      <c r="C128" s="7" t="s">
        <v>108</v>
      </c>
      <c r="D128" s="7" t="s">
        <v>9</v>
      </c>
      <c r="E128" s="7" t="s">
        <v>24</v>
      </c>
      <c r="F128" s="7">
        <v>39000.0</v>
      </c>
      <c r="G128" s="9"/>
      <c r="H128" s="22">
        <f t="shared" si="1"/>
        <v>9488000</v>
      </c>
      <c r="I128" s="7" t="s">
        <v>77</v>
      </c>
    </row>
  </sheetData>
  <dataValidations>
    <dataValidation type="list" allowBlank="1" showErrorMessage="1" sqref="D4:D128">
      <formula1>"Pemasukan,Pengeluaran"</formula1>
    </dataValidation>
    <dataValidation type="list" allowBlank="1" showErrorMessage="1" sqref="I4:I128">
      <formula1>"proofreading,Kelas esai batch 7,mentoring 101,Paid Promote,Kelas Esai Batch 8,Kelas Esai Batch 9,Pemateri,Juri,lynk.id,ebook"</formula1>
    </dataValidation>
    <dataValidation type="list" allowBlank="1" showErrorMessage="1" sqref="E4:E128">
      <formula1>"Mandiri,Dana,GoPay,LYNK.ID,Cash"</formula1>
    </dataValidation>
  </dataValidations>
  <hyperlinks>
    <hyperlink r:id="rId1" ref="E10"/>
    <hyperlink r:id="rId2" ref="I10"/>
    <hyperlink r:id="rId3" ref="E21"/>
    <hyperlink r:id="rId4" ref="I21"/>
    <hyperlink r:id="rId5" ref="E30"/>
    <hyperlink r:id="rId6" ref="I30"/>
    <hyperlink r:id="rId7" ref="E45"/>
    <hyperlink r:id="rId8" ref="I45"/>
    <hyperlink r:id="rId9" ref="E76"/>
    <hyperlink r:id="rId10" ref="I76"/>
    <hyperlink r:id="rId11" ref="E77"/>
    <hyperlink r:id="rId12" ref="I77"/>
    <hyperlink r:id="rId13" ref="E78"/>
    <hyperlink r:id="rId14" ref="I78"/>
    <hyperlink r:id="rId15" ref="E80"/>
    <hyperlink r:id="rId16" ref="I80"/>
    <hyperlink r:id="rId17" ref="E83"/>
    <hyperlink r:id="rId18" ref="I83"/>
    <hyperlink r:id="rId19" ref="E85"/>
    <hyperlink r:id="rId20" ref="I85"/>
    <hyperlink r:id="rId21" ref="E91"/>
    <hyperlink r:id="rId22" ref="I91"/>
    <hyperlink r:id="rId23" ref="E92"/>
    <hyperlink r:id="rId24" ref="I92"/>
    <hyperlink r:id="rId25" ref="E93"/>
    <hyperlink r:id="rId26" ref="I93"/>
    <hyperlink r:id="rId27" ref="E94"/>
    <hyperlink r:id="rId28" ref="I94"/>
    <hyperlink r:id="rId29" ref="E102"/>
    <hyperlink r:id="rId30" ref="I102"/>
    <hyperlink r:id="rId31" ref="E103"/>
    <hyperlink r:id="rId32" ref="I103"/>
    <hyperlink r:id="rId33" ref="E104"/>
    <hyperlink r:id="rId34" ref="I104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57"/>
    <col customWidth="1" min="8" max="8" width="17.43"/>
    <col customWidth="1" min="9" max="9" width="30.86"/>
    <col customWidth="1" min="10" max="10" width="17.71"/>
    <col customWidth="1" min="12" max="12" width="24.86"/>
    <col customWidth="1" min="13" max="13" width="45.71"/>
  </cols>
  <sheetData>
    <row r="1">
      <c r="A1" s="21" t="s">
        <v>69</v>
      </c>
    </row>
    <row r="2">
      <c r="B2" s="23" t="s">
        <v>109</v>
      </c>
      <c r="C2" s="3"/>
      <c r="D2" s="3"/>
      <c r="E2" s="3"/>
      <c r="F2" s="3"/>
      <c r="G2" s="27" t="s">
        <v>110</v>
      </c>
      <c r="H2" s="28" t="s">
        <v>111</v>
      </c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24" t="s">
        <v>73</v>
      </c>
      <c r="K3" s="5"/>
      <c r="L3" s="6" t="s">
        <v>9</v>
      </c>
    </row>
    <row r="4">
      <c r="B4" s="7">
        <v>1.0</v>
      </c>
      <c r="C4" s="8">
        <v>45361.0</v>
      </c>
      <c r="D4" s="7" t="s">
        <v>9</v>
      </c>
      <c r="E4" s="18" t="s">
        <v>75</v>
      </c>
      <c r="F4" s="7">
        <v>428400.0</v>
      </c>
      <c r="G4" s="9"/>
      <c r="H4" s="9">
        <f>F4</f>
        <v>428400</v>
      </c>
      <c r="I4" s="18" t="s">
        <v>49</v>
      </c>
      <c r="L4" s="10" t="s">
        <v>12</v>
      </c>
      <c r="M4" s="10" t="s">
        <v>13</v>
      </c>
    </row>
    <row r="5">
      <c r="B5" s="7">
        <v>2.0</v>
      </c>
      <c r="C5" s="8">
        <v>45332.0</v>
      </c>
      <c r="D5" s="7" t="s">
        <v>9</v>
      </c>
      <c r="E5" s="7" t="s">
        <v>24</v>
      </c>
      <c r="F5" s="7">
        <v>20000.0</v>
      </c>
      <c r="G5" s="9"/>
      <c r="H5" s="9">
        <f t="shared" ref="H5:H157" si="1">H4+F5</f>
        <v>448400</v>
      </c>
      <c r="I5" s="7" t="s">
        <v>11</v>
      </c>
      <c r="L5" s="11" t="s">
        <v>15</v>
      </c>
      <c r="M5" s="11" t="s">
        <v>16</v>
      </c>
    </row>
    <row r="6">
      <c r="B6" s="7">
        <v>3.0</v>
      </c>
      <c r="C6" s="8">
        <v>45332.0</v>
      </c>
      <c r="D6" s="7" t="s">
        <v>9</v>
      </c>
      <c r="E6" s="7" t="s">
        <v>24</v>
      </c>
      <c r="F6" s="7">
        <v>199000.0</v>
      </c>
      <c r="G6" s="9"/>
      <c r="H6" s="9">
        <f t="shared" si="1"/>
        <v>647400</v>
      </c>
      <c r="I6" s="7" t="s">
        <v>17</v>
      </c>
      <c r="L6" s="11" t="s">
        <v>18</v>
      </c>
      <c r="M6" s="11" t="s">
        <v>19</v>
      </c>
    </row>
    <row r="7">
      <c r="B7" s="7">
        <v>4.0</v>
      </c>
      <c r="C7" s="8">
        <v>45361.0</v>
      </c>
      <c r="D7" s="7" t="s">
        <v>9</v>
      </c>
      <c r="E7" s="7" t="s">
        <v>24</v>
      </c>
      <c r="F7" s="7">
        <v>199000.0</v>
      </c>
      <c r="G7" s="9"/>
      <c r="H7" s="9">
        <f t="shared" si="1"/>
        <v>846400</v>
      </c>
      <c r="I7" s="7" t="s">
        <v>17</v>
      </c>
      <c r="L7" s="11" t="s">
        <v>20</v>
      </c>
      <c r="M7" s="11" t="s">
        <v>21</v>
      </c>
    </row>
    <row r="8">
      <c r="B8" s="7">
        <v>5.0</v>
      </c>
      <c r="C8" s="8">
        <v>45361.0</v>
      </c>
      <c r="D8" s="7" t="s">
        <v>9</v>
      </c>
      <c r="E8" s="7" t="s">
        <v>27</v>
      </c>
      <c r="F8" s="7">
        <v>49000.0</v>
      </c>
      <c r="G8" s="9"/>
      <c r="H8" s="9">
        <f t="shared" si="1"/>
        <v>895400</v>
      </c>
      <c r="I8" s="7" t="s">
        <v>17</v>
      </c>
      <c r="L8" s="11" t="s">
        <v>22</v>
      </c>
      <c r="M8" s="11" t="s">
        <v>23</v>
      </c>
    </row>
    <row r="9">
      <c r="B9" s="7">
        <v>6.0</v>
      </c>
      <c r="C9" s="8">
        <v>45392.0</v>
      </c>
      <c r="D9" s="7" t="s">
        <v>9</v>
      </c>
      <c r="E9" s="7" t="s">
        <v>27</v>
      </c>
      <c r="F9" s="7">
        <v>70000.0</v>
      </c>
      <c r="G9" s="9"/>
      <c r="H9" s="9">
        <f t="shared" si="1"/>
        <v>965400</v>
      </c>
      <c r="I9" s="7" t="s">
        <v>17</v>
      </c>
      <c r="L9" s="11" t="s">
        <v>25</v>
      </c>
      <c r="M9" s="11" t="s">
        <v>26</v>
      </c>
    </row>
    <row r="10">
      <c r="B10" s="7">
        <v>7.0</v>
      </c>
      <c r="C10" s="8">
        <v>45392.0</v>
      </c>
      <c r="D10" s="7" t="s">
        <v>9</v>
      </c>
      <c r="E10" s="25" t="s">
        <v>24</v>
      </c>
      <c r="F10" s="7">
        <v>14000.0</v>
      </c>
      <c r="G10" s="9"/>
      <c r="H10" s="9">
        <f t="shared" si="1"/>
        <v>979400</v>
      </c>
      <c r="I10" s="25" t="s">
        <v>11</v>
      </c>
      <c r="L10" s="11" t="s">
        <v>28</v>
      </c>
      <c r="M10" s="11" t="s">
        <v>29</v>
      </c>
    </row>
    <row r="11">
      <c r="B11" s="7">
        <v>8.0</v>
      </c>
      <c r="C11" s="8">
        <v>45422.0</v>
      </c>
      <c r="D11" s="7" t="s">
        <v>9</v>
      </c>
      <c r="E11" s="7" t="s">
        <v>24</v>
      </c>
      <c r="F11" s="7">
        <v>22500.0</v>
      </c>
      <c r="G11" s="9"/>
      <c r="H11" s="9">
        <f t="shared" si="1"/>
        <v>1001900</v>
      </c>
      <c r="I11" s="7" t="s">
        <v>11</v>
      </c>
      <c r="L11" s="11" t="s">
        <v>30</v>
      </c>
      <c r="M11" s="11" t="s">
        <v>31</v>
      </c>
    </row>
    <row r="12">
      <c r="B12" s="7">
        <v>9.0</v>
      </c>
      <c r="C12" s="8">
        <v>45422.0</v>
      </c>
      <c r="D12" s="7" t="s">
        <v>9</v>
      </c>
      <c r="E12" s="7" t="s">
        <v>24</v>
      </c>
      <c r="F12" s="7">
        <v>400000.0</v>
      </c>
      <c r="G12" s="9"/>
      <c r="H12" s="9">
        <f t="shared" si="1"/>
        <v>1401900</v>
      </c>
      <c r="I12" s="7" t="s">
        <v>95</v>
      </c>
      <c r="J12" s="21" t="s">
        <v>112</v>
      </c>
    </row>
    <row r="13">
      <c r="B13" s="7">
        <v>10.0</v>
      </c>
      <c r="C13" s="8">
        <v>45392.0</v>
      </c>
      <c r="D13" s="7" t="s">
        <v>9</v>
      </c>
      <c r="E13" s="18" t="s">
        <v>75</v>
      </c>
      <c r="F13" s="7">
        <v>60000.0</v>
      </c>
      <c r="G13" s="9"/>
      <c r="H13" s="9">
        <f t="shared" si="1"/>
        <v>1461900</v>
      </c>
      <c r="I13" s="18" t="s">
        <v>49</v>
      </c>
      <c r="L13" s="12" t="s">
        <v>33</v>
      </c>
    </row>
    <row r="14">
      <c r="B14" s="7">
        <v>11.0</v>
      </c>
      <c r="C14" s="8">
        <v>45422.0</v>
      </c>
      <c r="D14" s="7" t="s">
        <v>9</v>
      </c>
      <c r="E14" s="7" t="s">
        <v>27</v>
      </c>
      <c r="F14" s="7">
        <v>49000.0</v>
      </c>
      <c r="G14" s="9"/>
      <c r="H14" s="9">
        <f t="shared" si="1"/>
        <v>1510900</v>
      </c>
      <c r="I14" s="7" t="s">
        <v>17</v>
      </c>
      <c r="L14" s="10" t="s">
        <v>34</v>
      </c>
      <c r="M14" s="10" t="s">
        <v>13</v>
      </c>
    </row>
    <row r="15">
      <c r="B15" s="7">
        <v>12.0</v>
      </c>
      <c r="C15" s="8">
        <v>45422.0</v>
      </c>
      <c r="D15" s="7" t="s">
        <v>9</v>
      </c>
      <c r="E15" s="7" t="s">
        <v>10</v>
      </c>
      <c r="F15" s="7">
        <v>53000.0</v>
      </c>
      <c r="G15" s="9"/>
      <c r="H15" s="9">
        <f t="shared" si="1"/>
        <v>1563900</v>
      </c>
      <c r="I15" s="7" t="s">
        <v>113</v>
      </c>
      <c r="L15" s="11" t="s">
        <v>35</v>
      </c>
      <c r="M15" s="11" t="s">
        <v>36</v>
      </c>
    </row>
    <row r="16">
      <c r="B16" s="7">
        <v>13.0</v>
      </c>
      <c r="C16" s="8">
        <v>45422.0</v>
      </c>
      <c r="D16" s="7" t="s">
        <v>9</v>
      </c>
      <c r="E16" s="7" t="s">
        <v>24</v>
      </c>
      <c r="F16" s="7">
        <v>22000.0</v>
      </c>
      <c r="G16" s="9"/>
      <c r="H16" s="9">
        <f t="shared" si="1"/>
        <v>1585900</v>
      </c>
      <c r="I16" s="7" t="s">
        <v>113</v>
      </c>
      <c r="L16" s="11" t="s">
        <v>37</v>
      </c>
      <c r="M16" s="11" t="s">
        <v>38</v>
      </c>
    </row>
    <row r="17">
      <c r="B17" s="7">
        <v>14.0</v>
      </c>
      <c r="C17" s="8">
        <v>45422.0</v>
      </c>
      <c r="D17" s="7" t="s">
        <v>9</v>
      </c>
      <c r="E17" s="7" t="s">
        <v>24</v>
      </c>
      <c r="F17" s="7">
        <v>53000.0</v>
      </c>
      <c r="G17" s="9"/>
      <c r="H17" s="9">
        <f t="shared" si="1"/>
        <v>1638900</v>
      </c>
      <c r="I17" s="7" t="s">
        <v>113</v>
      </c>
      <c r="L17" s="11" t="s">
        <v>40</v>
      </c>
      <c r="M17" s="11" t="s">
        <v>41</v>
      </c>
    </row>
    <row r="18">
      <c r="B18" s="7">
        <v>15.0</v>
      </c>
      <c r="C18" s="8">
        <v>45422.0</v>
      </c>
      <c r="D18" s="7" t="s">
        <v>9</v>
      </c>
      <c r="E18" s="7" t="s">
        <v>24</v>
      </c>
      <c r="F18" s="7">
        <v>53000.0</v>
      </c>
      <c r="G18" s="9"/>
      <c r="H18" s="9">
        <f t="shared" si="1"/>
        <v>1691900</v>
      </c>
      <c r="I18" s="7" t="s">
        <v>113</v>
      </c>
      <c r="L18" s="13"/>
      <c r="M18" s="13"/>
    </row>
    <row r="19">
      <c r="B19" s="7">
        <v>16.0</v>
      </c>
      <c r="C19" s="8">
        <v>45422.0</v>
      </c>
      <c r="D19" s="7" t="s">
        <v>9</v>
      </c>
      <c r="E19" s="18" t="s">
        <v>75</v>
      </c>
      <c r="F19" s="7">
        <v>70700.0</v>
      </c>
      <c r="G19" s="9"/>
      <c r="H19" s="9">
        <f t="shared" si="1"/>
        <v>1762600</v>
      </c>
      <c r="I19" s="18" t="s">
        <v>49</v>
      </c>
      <c r="L19" s="15" t="s">
        <v>42</v>
      </c>
      <c r="M19" s="15" t="s">
        <v>43</v>
      </c>
    </row>
    <row r="20">
      <c r="B20" s="7">
        <v>17.0</v>
      </c>
      <c r="C20" s="8">
        <v>45453.0</v>
      </c>
      <c r="D20" s="7" t="s">
        <v>9</v>
      </c>
      <c r="E20" s="7" t="s">
        <v>10</v>
      </c>
      <c r="F20" s="7">
        <v>50000.0</v>
      </c>
      <c r="G20" s="9"/>
      <c r="H20" s="9">
        <f t="shared" si="1"/>
        <v>1812600</v>
      </c>
      <c r="I20" s="7" t="s">
        <v>17</v>
      </c>
      <c r="L20" s="16" t="s">
        <v>113</v>
      </c>
      <c r="M20" s="16">
        <f>sum(F15:F18,F21,F23:F24,F28:F30,F42:F44,F47,F50:F51,F53:F58,F60:F64)</f>
        <v>1156000</v>
      </c>
    </row>
    <row r="21">
      <c r="B21" s="7">
        <v>18.0</v>
      </c>
      <c r="C21" s="8">
        <v>45453.0</v>
      </c>
      <c r="D21" s="7" t="s">
        <v>9</v>
      </c>
      <c r="E21" s="25" t="s">
        <v>10</v>
      </c>
      <c r="F21" s="7">
        <v>53000.0</v>
      </c>
      <c r="G21" s="9"/>
      <c r="H21" s="9">
        <f t="shared" si="1"/>
        <v>1865600</v>
      </c>
      <c r="I21" s="25" t="s">
        <v>113</v>
      </c>
      <c r="L21" s="16" t="s">
        <v>114</v>
      </c>
      <c r="M21" s="17">
        <f>sum(F65,F70:F71,F73:F75,F78:F81)</f>
        <v>413000</v>
      </c>
    </row>
    <row r="22">
      <c r="B22" s="7">
        <v>19.0</v>
      </c>
      <c r="C22" s="8">
        <v>45453.0</v>
      </c>
      <c r="D22" s="7" t="s">
        <v>9</v>
      </c>
      <c r="E22" s="7" t="s">
        <v>24</v>
      </c>
      <c r="F22" s="7">
        <v>49000.0</v>
      </c>
      <c r="G22" s="9"/>
      <c r="H22" s="9">
        <f t="shared" si="1"/>
        <v>1914600</v>
      </c>
      <c r="I22" s="7" t="s">
        <v>17</v>
      </c>
      <c r="L22" s="16" t="s">
        <v>115</v>
      </c>
      <c r="M22" s="16">
        <f>299000*15</f>
        <v>4485000</v>
      </c>
    </row>
    <row r="23">
      <c r="B23" s="7">
        <v>20.0</v>
      </c>
      <c r="C23" s="8">
        <v>45453.0</v>
      </c>
      <c r="D23" s="7" t="s">
        <v>9</v>
      </c>
      <c r="E23" s="7" t="s">
        <v>24</v>
      </c>
      <c r="F23" s="7">
        <v>39000.0</v>
      </c>
      <c r="G23" s="9"/>
      <c r="H23" s="9">
        <f t="shared" si="1"/>
        <v>1953600</v>
      </c>
      <c r="I23" s="7" t="s">
        <v>113</v>
      </c>
      <c r="L23" s="17"/>
      <c r="M23" s="17"/>
    </row>
    <row r="24">
      <c r="B24" s="7">
        <v>21.0</v>
      </c>
      <c r="C24" s="8">
        <v>45453.0</v>
      </c>
      <c r="D24" s="7" t="s">
        <v>9</v>
      </c>
      <c r="E24" s="7" t="s">
        <v>24</v>
      </c>
      <c r="F24" s="7">
        <v>39000.0</v>
      </c>
      <c r="G24" s="9"/>
      <c r="H24" s="9">
        <f t="shared" si="1"/>
        <v>1992600</v>
      </c>
      <c r="I24" s="7" t="s">
        <v>113</v>
      </c>
      <c r="L24" s="17"/>
      <c r="M24" s="17"/>
    </row>
    <row r="25">
      <c r="B25" s="7">
        <v>22.0</v>
      </c>
      <c r="C25" s="8">
        <v>45453.0</v>
      </c>
      <c r="D25" s="7" t="s">
        <v>9</v>
      </c>
      <c r="E25" s="18" t="s">
        <v>75</v>
      </c>
      <c r="F25" s="7">
        <v>93300.0</v>
      </c>
      <c r="G25" s="9"/>
      <c r="H25" s="9">
        <f t="shared" si="1"/>
        <v>2085900</v>
      </c>
      <c r="I25" s="18" t="s">
        <v>49</v>
      </c>
      <c r="L25" s="17"/>
      <c r="M25" s="17"/>
    </row>
    <row r="26">
      <c r="B26" s="7">
        <v>23.0</v>
      </c>
      <c r="C26" s="8">
        <v>45483.0</v>
      </c>
      <c r="D26" s="7" t="s">
        <v>9</v>
      </c>
      <c r="E26" s="7" t="s">
        <v>27</v>
      </c>
      <c r="F26" s="7">
        <v>69000.0</v>
      </c>
      <c r="G26" s="9"/>
      <c r="H26" s="9">
        <f t="shared" si="1"/>
        <v>2154900</v>
      </c>
      <c r="I26" s="7" t="s">
        <v>17</v>
      </c>
      <c r="L26" s="17"/>
      <c r="M26" s="17"/>
    </row>
    <row r="27">
      <c r="B27" s="7">
        <v>24.0</v>
      </c>
      <c r="C27" s="8">
        <v>45483.0</v>
      </c>
      <c r="D27" s="7" t="s">
        <v>9</v>
      </c>
      <c r="E27" s="7" t="s">
        <v>10</v>
      </c>
      <c r="F27" s="7">
        <v>169000.0</v>
      </c>
      <c r="G27" s="9"/>
      <c r="H27" s="9">
        <f t="shared" si="1"/>
        <v>2323900</v>
      </c>
      <c r="I27" s="7" t="s">
        <v>17</v>
      </c>
      <c r="L27" s="17"/>
      <c r="M27" s="17"/>
    </row>
    <row r="28">
      <c r="B28" s="7">
        <v>25.0</v>
      </c>
      <c r="C28" s="8">
        <v>45483.0</v>
      </c>
      <c r="D28" s="7" t="s">
        <v>9</v>
      </c>
      <c r="E28" s="7" t="s">
        <v>10</v>
      </c>
      <c r="F28" s="7">
        <v>39000.0</v>
      </c>
      <c r="G28" s="9"/>
      <c r="H28" s="9">
        <f t="shared" si="1"/>
        <v>2362900</v>
      </c>
      <c r="I28" s="7" t="s">
        <v>113</v>
      </c>
      <c r="L28" s="13"/>
      <c r="M28" s="13"/>
    </row>
    <row r="29">
      <c r="B29" s="7">
        <v>26.0</v>
      </c>
      <c r="C29" s="8">
        <v>45483.0</v>
      </c>
      <c r="D29" s="7" t="s">
        <v>9</v>
      </c>
      <c r="E29" s="7" t="s">
        <v>24</v>
      </c>
      <c r="F29" s="7">
        <v>39000.0</v>
      </c>
      <c r="G29" s="9"/>
      <c r="H29" s="9">
        <f t="shared" si="1"/>
        <v>2401900</v>
      </c>
      <c r="I29" s="7" t="s">
        <v>113</v>
      </c>
      <c r="L29" s="15" t="s">
        <v>33</v>
      </c>
      <c r="M29" s="15" t="s">
        <v>47</v>
      </c>
    </row>
    <row r="30">
      <c r="B30" s="7">
        <v>27.0</v>
      </c>
      <c r="C30" s="8">
        <v>45483.0</v>
      </c>
      <c r="D30" s="7" t="s">
        <v>9</v>
      </c>
      <c r="E30" s="25" t="s">
        <v>24</v>
      </c>
      <c r="F30" s="7">
        <v>22000.0</v>
      </c>
      <c r="G30" s="9"/>
      <c r="H30" s="9">
        <f t="shared" si="1"/>
        <v>2423900</v>
      </c>
      <c r="I30" s="25" t="s">
        <v>113</v>
      </c>
      <c r="L30" s="16"/>
      <c r="M30" s="16"/>
    </row>
    <row r="31">
      <c r="B31" s="7">
        <v>28.0</v>
      </c>
      <c r="C31" s="8">
        <v>45483.0</v>
      </c>
      <c r="D31" s="7" t="s">
        <v>9</v>
      </c>
      <c r="E31" s="18" t="s">
        <v>75</v>
      </c>
      <c r="F31" s="7">
        <v>24800.0</v>
      </c>
      <c r="G31" s="9"/>
      <c r="H31" s="9">
        <f t="shared" si="1"/>
        <v>2448700</v>
      </c>
      <c r="I31" s="18" t="s">
        <v>49</v>
      </c>
      <c r="L31" s="16"/>
      <c r="M31" s="17"/>
    </row>
    <row r="32">
      <c r="B32" s="7">
        <v>39.0</v>
      </c>
      <c r="C32" s="8">
        <v>45514.0</v>
      </c>
      <c r="D32" s="7" t="s">
        <v>9</v>
      </c>
      <c r="E32" s="7" t="s">
        <v>10</v>
      </c>
      <c r="F32" s="7">
        <v>22500.0</v>
      </c>
      <c r="G32" s="9"/>
      <c r="H32" s="9">
        <f t="shared" si="1"/>
        <v>2471200</v>
      </c>
      <c r="I32" s="7" t="s">
        <v>11</v>
      </c>
      <c r="L32" s="17"/>
      <c r="M32" s="17"/>
    </row>
    <row r="33">
      <c r="B33" s="7">
        <v>40.0</v>
      </c>
      <c r="C33" s="8">
        <v>45514.0</v>
      </c>
      <c r="D33" s="7" t="s">
        <v>9</v>
      </c>
      <c r="E33" s="7" t="s">
        <v>24</v>
      </c>
      <c r="F33" s="7">
        <v>250000.0</v>
      </c>
      <c r="G33" s="9"/>
      <c r="H33" s="9">
        <f t="shared" si="1"/>
        <v>2721200</v>
      </c>
      <c r="I33" s="7" t="s">
        <v>95</v>
      </c>
      <c r="J33" s="21" t="s">
        <v>116</v>
      </c>
      <c r="L33" s="17"/>
      <c r="M33" s="17"/>
    </row>
    <row r="34">
      <c r="B34" s="7">
        <v>41.0</v>
      </c>
      <c r="C34" s="8">
        <v>45514.0</v>
      </c>
      <c r="D34" s="7" t="s">
        <v>9</v>
      </c>
      <c r="E34" s="7" t="s">
        <v>24</v>
      </c>
      <c r="F34" s="7">
        <v>50000.0</v>
      </c>
      <c r="G34" s="9"/>
      <c r="H34" s="9">
        <f t="shared" si="1"/>
        <v>2771200</v>
      </c>
      <c r="I34" s="7" t="s">
        <v>17</v>
      </c>
      <c r="L34" s="17"/>
      <c r="M34" s="17"/>
    </row>
    <row r="35">
      <c r="B35" s="7">
        <v>42.0</v>
      </c>
      <c r="C35" s="8">
        <v>45514.0</v>
      </c>
      <c r="D35" s="7" t="s">
        <v>9</v>
      </c>
      <c r="E35" s="18" t="s">
        <v>75</v>
      </c>
      <c r="F35" s="7">
        <v>96900.0</v>
      </c>
      <c r="G35" s="9"/>
      <c r="H35" s="9">
        <f t="shared" si="1"/>
        <v>2868100</v>
      </c>
      <c r="I35" s="18" t="s">
        <v>49</v>
      </c>
      <c r="L35" s="17"/>
      <c r="M35" s="17"/>
    </row>
    <row r="36">
      <c r="B36" s="7">
        <v>43.0</v>
      </c>
      <c r="C36" s="8">
        <v>45545.0</v>
      </c>
      <c r="D36" s="7" t="s">
        <v>9</v>
      </c>
      <c r="E36" s="18" t="s">
        <v>75</v>
      </c>
      <c r="F36" s="7">
        <v>40100.0</v>
      </c>
      <c r="G36" s="9"/>
      <c r="H36" s="9">
        <f t="shared" si="1"/>
        <v>2908200</v>
      </c>
      <c r="I36" s="18" t="s">
        <v>49</v>
      </c>
      <c r="L36" s="17"/>
      <c r="M36" s="17"/>
    </row>
    <row r="37">
      <c r="B37" s="7">
        <v>44.0</v>
      </c>
      <c r="C37" s="8">
        <v>45545.0</v>
      </c>
      <c r="D37" s="7" t="s">
        <v>9</v>
      </c>
      <c r="E37" s="7" t="s">
        <v>10</v>
      </c>
      <c r="F37" s="7">
        <v>22000.0</v>
      </c>
      <c r="G37" s="9"/>
      <c r="H37" s="9">
        <f t="shared" si="1"/>
        <v>2930200</v>
      </c>
      <c r="I37" s="7" t="s">
        <v>17</v>
      </c>
      <c r="L37" s="16" t="s">
        <v>51</v>
      </c>
      <c r="M37" s="17">
        <f>sum(M30:M36)</f>
        <v>0</v>
      </c>
    </row>
    <row r="38">
      <c r="B38" s="7">
        <v>45.0</v>
      </c>
      <c r="C38" s="8">
        <v>45545.0</v>
      </c>
      <c r="D38" s="7" t="s">
        <v>9</v>
      </c>
      <c r="E38" s="7" t="s">
        <v>24</v>
      </c>
      <c r="F38" s="7">
        <v>49000.0</v>
      </c>
      <c r="G38" s="9"/>
      <c r="H38" s="9">
        <f t="shared" si="1"/>
        <v>2979200</v>
      </c>
      <c r="I38" s="7" t="s">
        <v>17</v>
      </c>
    </row>
    <row r="39">
      <c r="B39" s="7">
        <v>47.0</v>
      </c>
      <c r="C39" s="8">
        <v>45575.0</v>
      </c>
      <c r="D39" s="7" t="s">
        <v>9</v>
      </c>
      <c r="E39" s="7" t="s">
        <v>24</v>
      </c>
      <c r="F39" s="7">
        <v>22500.0</v>
      </c>
      <c r="G39" s="9"/>
      <c r="H39" s="9">
        <f t="shared" si="1"/>
        <v>3001700</v>
      </c>
      <c r="I39" s="7" t="s">
        <v>11</v>
      </c>
    </row>
    <row r="40">
      <c r="B40" s="7">
        <v>48.0</v>
      </c>
      <c r="C40" s="8">
        <v>45575.0</v>
      </c>
      <c r="D40" s="7" t="s">
        <v>9</v>
      </c>
      <c r="E40" s="7" t="s">
        <v>10</v>
      </c>
      <c r="F40" s="7">
        <v>250000.0</v>
      </c>
      <c r="G40" s="9"/>
      <c r="H40" s="9">
        <f t="shared" si="1"/>
        <v>3251700</v>
      </c>
      <c r="I40" s="7" t="s">
        <v>17</v>
      </c>
    </row>
    <row r="41">
      <c r="B41" s="7">
        <v>49.0</v>
      </c>
      <c r="C41" s="8">
        <v>45575.0</v>
      </c>
      <c r="D41" s="7" t="s">
        <v>9</v>
      </c>
      <c r="E41" s="7" t="s">
        <v>10</v>
      </c>
      <c r="F41" s="7">
        <v>49000.0</v>
      </c>
      <c r="G41" s="9"/>
      <c r="H41" s="9">
        <f t="shared" si="1"/>
        <v>3300700</v>
      </c>
      <c r="I41" s="7" t="s">
        <v>17</v>
      </c>
    </row>
    <row r="42">
      <c r="B42" s="7">
        <v>50.0</v>
      </c>
      <c r="C42" s="8">
        <v>45575.0</v>
      </c>
      <c r="D42" s="7" t="s">
        <v>9</v>
      </c>
      <c r="E42" s="7" t="s">
        <v>10</v>
      </c>
      <c r="F42" s="7">
        <v>39000.0</v>
      </c>
      <c r="G42" s="9"/>
      <c r="H42" s="9">
        <f t="shared" si="1"/>
        <v>3339700</v>
      </c>
      <c r="I42" s="7" t="s">
        <v>113</v>
      </c>
    </row>
    <row r="43">
      <c r="B43" s="7">
        <v>51.0</v>
      </c>
      <c r="C43" s="8">
        <v>45606.0</v>
      </c>
      <c r="D43" s="7" t="s">
        <v>9</v>
      </c>
      <c r="E43" s="7" t="s">
        <v>10</v>
      </c>
      <c r="F43" s="7">
        <v>53000.0</v>
      </c>
      <c r="G43" s="9"/>
      <c r="H43" s="9">
        <f t="shared" si="1"/>
        <v>3392700</v>
      </c>
      <c r="I43" s="7" t="s">
        <v>113</v>
      </c>
    </row>
    <row r="44">
      <c r="B44" s="7">
        <v>52.0</v>
      </c>
      <c r="C44" s="8">
        <v>45606.0</v>
      </c>
      <c r="D44" s="7" t="s">
        <v>9</v>
      </c>
      <c r="E44" s="7" t="s">
        <v>10</v>
      </c>
      <c r="F44" s="7">
        <v>22000.0</v>
      </c>
      <c r="G44" s="9"/>
      <c r="H44" s="9">
        <f t="shared" si="1"/>
        <v>3414700</v>
      </c>
      <c r="I44" s="7" t="s">
        <v>113</v>
      </c>
    </row>
    <row r="45">
      <c r="B45" s="7">
        <v>53.0</v>
      </c>
      <c r="C45" s="8">
        <v>45576.0</v>
      </c>
      <c r="D45" s="7" t="s">
        <v>9</v>
      </c>
      <c r="E45" s="18" t="s">
        <v>75</v>
      </c>
      <c r="F45" s="7">
        <v>59300.0</v>
      </c>
      <c r="G45" s="9"/>
      <c r="H45" s="9">
        <f t="shared" si="1"/>
        <v>3474000</v>
      </c>
      <c r="I45" s="18" t="s">
        <v>49</v>
      </c>
    </row>
    <row r="46">
      <c r="B46" s="7">
        <v>54.0</v>
      </c>
      <c r="C46" s="8">
        <v>45576.0</v>
      </c>
      <c r="D46" s="7" t="s">
        <v>9</v>
      </c>
      <c r="E46" s="18" t="s">
        <v>75</v>
      </c>
      <c r="F46" s="7">
        <v>112300.0</v>
      </c>
      <c r="G46" s="9"/>
      <c r="H46" s="9">
        <f t="shared" si="1"/>
        <v>3586300</v>
      </c>
      <c r="I46" s="18" t="s">
        <v>49</v>
      </c>
    </row>
    <row r="47">
      <c r="B47" s="7">
        <v>55.0</v>
      </c>
      <c r="C47" s="8">
        <v>45636.0</v>
      </c>
      <c r="D47" s="7" t="s">
        <v>9</v>
      </c>
      <c r="E47" s="7" t="s">
        <v>24</v>
      </c>
      <c r="F47" s="7">
        <v>53000.0</v>
      </c>
      <c r="G47" s="9"/>
      <c r="H47" s="9">
        <f t="shared" si="1"/>
        <v>3639300</v>
      </c>
      <c r="I47" s="7" t="s">
        <v>113</v>
      </c>
    </row>
    <row r="48">
      <c r="B48" s="7">
        <v>56.0</v>
      </c>
      <c r="C48" s="8">
        <v>45636.0</v>
      </c>
      <c r="D48" s="7" t="s">
        <v>9</v>
      </c>
      <c r="E48" s="7" t="s">
        <v>24</v>
      </c>
      <c r="F48" s="7">
        <v>436500.0</v>
      </c>
      <c r="G48" s="9"/>
      <c r="H48" s="9">
        <f t="shared" si="1"/>
        <v>4075800</v>
      </c>
      <c r="I48" s="7" t="s">
        <v>79</v>
      </c>
    </row>
    <row r="49">
      <c r="B49" s="7">
        <v>57.0</v>
      </c>
      <c r="C49" s="8">
        <v>45636.0</v>
      </c>
      <c r="D49" s="7" t="s">
        <v>9</v>
      </c>
      <c r="E49" s="18" t="s">
        <v>75</v>
      </c>
      <c r="F49" s="7">
        <v>29500.0</v>
      </c>
      <c r="G49" s="9"/>
      <c r="H49" s="9">
        <f t="shared" si="1"/>
        <v>4105300</v>
      </c>
      <c r="I49" s="18" t="s">
        <v>49</v>
      </c>
    </row>
    <row r="50">
      <c r="B50" s="7">
        <v>58.0</v>
      </c>
      <c r="C50" s="7" t="s">
        <v>117</v>
      </c>
      <c r="D50" s="7" t="s">
        <v>9</v>
      </c>
      <c r="E50" s="7" t="s">
        <v>24</v>
      </c>
      <c r="F50" s="7">
        <v>53000.0</v>
      </c>
      <c r="G50" s="9"/>
      <c r="H50" s="9">
        <f t="shared" si="1"/>
        <v>4158300</v>
      </c>
      <c r="I50" s="7" t="s">
        <v>113</v>
      </c>
    </row>
    <row r="51">
      <c r="B51" s="7">
        <v>59.0</v>
      </c>
      <c r="C51" s="7" t="s">
        <v>117</v>
      </c>
      <c r="D51" s="7" t="s">
        <v>9</v>
      </c>
      <c r="E51" s="7" t="s">
        <v>24</v>
      </c>
      <c r="F51" s="7">
        <v>53000.0</v>
      </c>
      <c r="G51" s="9"/>
      <c r="H51" s="9">
        <f t="shared" si="1"/>
        <v>4211300</v>
      </c>
      <c r="I51" s="7" t="s">
        <v>113</v>
      </c>
    </row>
    <row r="52">
      <c r="B52" s="7">
        <v>60.0</v>
      </c>
      <c r="C52" s="7" t="s">
        <v>117</v>
      </c>
      <c r="D52" s="7" t="s">
        <v>9</v>
      </c>
      <c r="E52" s="7" t="s">
        <v>27</v>
      </c>
      <c r="F52" s="7">
        <v>49000.0</v>
      </c>
      <c r="G52" s="9"/>
      <c r="H52" s="9">
        <f t="shared" si="1"/>
        <v>4260300</v>
      </c>
      <c r="I52" s="7" t="s">
        <v>17</v>
      </c>
    </row>
    <row r="53">
      <c r="B53" s="7">
        <v>61.0</v>
      </c>
      <c r="C53" s="7" t="s">
        <v>117</v>
      </c>
      <c r="D53" s="7" t="s">
        <v>9</v>
      </c>
      <c r="E53" s="7" t="s">
        <v>10</v>
      </c>
      <c r="F53" s="7">
        <v>53000.0</v>
      </c>
      <c r="G53" s="9"/>
      <c r="H53" s="9">
        <f t="shared" si="1"/>
        <v>4313300</v>
      </c>
      <c r="I53" s="7" t="s">
        <v>113</v>
      </c>
    </row>
    <row r="54">
      <c r="B54" s="7">
        <v>62.0</v>
      </c>
      <c r="C54" s="29" t="s">
        <v>117</v>
      </c>
      <c r="D54" s="7" t="s">
        <v>9</v>
      </c>
      <c r="E54" s="7" t="s">
        <v>10</v>
      </c>
      <c r="F54" s="7">
        <v>39000.0</v>
      </c>
      <c r="G54" s="9"/>
      <c r="H54" s="9">
        <f t="shared" si="1"/>
        <v>4352300</v>
      </c>
      <c r="I54" s="7" t="s">
        <v>113</v>
      </c>
    </row>
    <row r="55">
      <c r="B55" s="7">
        <v>63.0</v>
      </c>
      <c r="C55" s="29" t="s">
        <v>117</v>
      </c>
      <c r="D55" s="7" t="s">
        <v>9</v>
      </c>
      <c r="E55" s="7" t="s">
        <v>10</v>
      </c>
      <c r="F55" s="7">
        <v>39000.0</v>
      </c>
      <c r="G55" s="9"/>
      <c r="H55" s="9">
        <f t="shared" si="1"/>
        <v>4391300</v>
      </c>
      <c r="I55" s="7" t="s">
        <v>113</v>
      </c>
    </row>
    <row r="56">
      <c r="B56" s="7">
        <v>64.0</v>
      </c>
      <c r="C56" s="29" t="s">
        <v>117</v>
      </c>
      <c r="D56" s="7" t="s">
        <v>9</v>
      </c>
      <c r="E56" s="7" t="s">
        <v>10</v>
      </c>
      <c r="F56" s="7">
        <v>53000.0</v>
      </c>
      <c r="G56" s="9"/>
      <c r="H56" s="9">
        <f t="shared" si="1"/>
        <v>4444300</v>
      </c>
      <c r="I56" s="7" t="s">
        <v>113</v>
      </c>
    </row>
    <row r="57">
      <c r="B57" s="7">
        <v>65.0</v>
      </c>
      <c r="C57" s="29" t="s">
        <v>117</v>
      </c>
      <c r="D57" s="7" t="s">
        <v>9</v>
      </c>
      <c r="E57" s="7" t="s">
        <v>10</v>
      </c>
      <c r="F57" s="7">
        <v>39000.0</v>
      </c>
      <c r="G57" s="9"/>
      <c r="H57" s="9">
        <f t="shared" si="1"/>
        <v>4483300</v>
      </c>
      <c r="I57" s="7" t="s">
        <v>113</v>
      </c>
    </row>
    <row r="58">
      <c r="B58" s="7">
        <v>66.0</v>
      </c>
      <c r="C58" s="7" t="s">
        <v>118</v>
      </c>
      <c r="D58" s="7" t="s">
        <v>9</v>
      </c>
      <c r="E58" s="7" t="s">
        <v>24</v>
      </c>
      <c r="F58" s="7">
        <v>39000.0</v>
      </c>
      <c r="G58" s="9"/>
      <c r="H58" s="9">
        <f t="shared" si="1"/>
        <v>4522300</v>
      </c>
      <c r="I58" s="7" t="s">
        <v>113</v>
      </c>
    </row>
    <row r="59">
      <c r="B59" s="7">
        <v>67.0</v>
      </c>
      <c r="C59" s="7" t="s">
        <v>118</v>
      </c>
      <c r="D59" s="7" t="s">
        <v>9</v>
      </c>
      <c r="E59" s="7" t="s">
        <v>24</v>
      </c>
      <c r="F59" s="7">
        <v>199000.0</v>
      </c>
      <c r="G59" s="9"/>
      <c r="H59" s="9">
        <f t="shared" si="1"/>
        <v>4721300</v>
      </c>
      <c r="I59" s="7" t="s">
        <v>17</v>
      </c>
    </row>
    <row r="60">
      <c r="B60" s="7">
        <v>68.0</v>
      </c>
      <c r="C60" s="7" t="s">
        <v>118</v>
      </c>
      <c r="D60" s="7" t="s">
        <v>9</v>
      </c>
      <c r="E60" s="7" t="s">
        <v>24</v>
      </c>
      <c r="F60" s="7">
        <v>39000.0</v>
      </c>
      <c r="G60" s="9"/>
      <c r="H60" s="9">
        <f t="shared" si="1"/>
        <v>4760300</v>
      </c>
      <c r="I60" s="7" t="s">
        <v>113</v>
      </c>
    </row>
    <row r="61">
      <c r="B61" s="7">
        <v>69.0</v>
      </c>
      <c r="C61" s="7" t="s">
        <v>118</v>
      </c>
      <c r="D61" s="7" t="s">
        <v>9</v>
      </c>
      <c r="E61" s="7" t="s">
        <v>10</v>
      </c>
      <c r="F61" s="7">
        <v>53000.0</v>
      </c>
      <c r="G61" s="9"/>
      <c r="H61" s="9">
        <f t="shared" si="1"/>
        <v>4813300</v>
      </c>
      <c r="I61" s="7" t="s">
        <v>113</v>
      </c>
    </row>
    <row r="62">
      <c r="B62" s="7">
        <v>70.0</v>
      </c>
      <c r="C62" s="7" t="s">
        <v>118</v>
      </c>
      <c r="D62" s="7" t="s">
        <v>9</v>
      </c>
      <c r="E62" s="7" t="s">
        <v>10</v>
      </c>
      <c r="F62" s="7">
        <v>53000.0</v>
      </c>
      <c r="G62" s="9"/>
      <c r="H62" s="9">
        <f t="shared" si="1"/>
        <v>4866300</v>
      </c>
      <c r="I62" s="7" t="s">
        <v>113</v>
      </c>
    </row>
    <row r="63">
      <c r="B63" s="7">
        <v>71.0</v>
      </c>
      <c r="C63" s="7" t="s">
        <v>118</v>
      </c>
      <c r="D63" s="7" t="s">
        <v>9</v>
      </c>
      <c r="E63" s="7" t="s">
        <v>10</v>
      </c>
      <c r="F63" s="7">
        <v>22000.0</v>
      </c>
      <c r="G63" s="9"/>
      <c r="H63" s="9">
        <f t="shared" si="1"/>
        <v>4888300</v>
      </c>
      <c r="I63" s="7" t="s">
        <v>113</v>
      </c>
    </row>
    <row r="64">
      <c r="B64" s="7">
        <v>72.0</v>
      </c>
      <c r="C64" s="7" t="s">
        <v>118</v>
      </c>
      <c r="D64" s="7" t="s">
        <v>9</v>
      </c>
      <c r="E64" s="7" t="s">
        <v>10</v>
      </c>
      <c r="F64" s="7">
        <v>42000.0</v>
      </c>
      <c r="G64" s="9"/>
      <c r="H64" s="9">
        <f t="shared" si="1"/>
        <v>4930300</v>
      </c>
      <c r="I64" s="7" t="s">
        <v>113</v>
      </c>
    </row>
    <row r="65">
      <c r="B65" s="7">
        <v>73.0</v>
      </c>
      <c r="C65" s="7" t="s">
        <v>119</v>
      </c>
      <c r="D65" s="7" t="s">
        <v>9</v>
      </c>
      <c r="E65" s="7" t="s">
        <v>10</v>
      </c>
      <c r="F65" s="7">
        <v>53000.0</v>
      </c>
      <c r="G65" s="9"/>
      <c r="H65" s="9">
        <f t="shared" si="1"/>
        <v>4983300</v>
      </c>
      <c r="I65" s="7" t="s">
        <v>114</v>
      </c>
    </row>
    <row r="66">
      <c r="B66" s="7">
        <v>74.0</v>
      </c>
      <c r="C66" s="7" t="s">
        <v>119</v>
      </c>
      <c r="D66" s="7" t="s">
        <v>9</v>
      </c>
      <c r="E66" s="7" t="s">
        <v>24</v>
      </c>
      <c r="F66" s="7">
        <v>150000.0</v>
      </c>
      <c r="G66" s="9"/>
      <c r="H66" s="9">
        <f t="shared" si="1"/>
        <v>5133300</v>
      </c>
      <c r="I66" s="7" t="s">
        <v>17</v>
      </c>
    </row>
    <row r="67">
      <c r="B67" s="7">
        <v>75.0</v>
      </c>
      <c r="C67" s="7" t="s">
        <v>119</v>
      </c>
      <c r="D67" s="7" t="s">
        <v>9</v>
      </c>
      <c r="E67" s="7" t="s">
        <v>24</v>
      </c>
      <c r="F67" s="7">
        <v>475000.0</v>
      </c>
      <c r="G67" s="9"/>
      <c r="H67" s="9">
        <f t="shared" si="1"/>
        <v>5608300</v>
      </c>
      <c r="I67" s="7" t="s">
        <v>95</v>
      </c>
      <c r="J67" s="21" t="s">
        <v>120</v>
      </c>
    </row>
    <row r="68">
      <c r="B68" s="7">
        <v>76.0</v>
      </c>
      <c r="C68" s="7" t="s">
        <v>121</v>
      </c>
      <c r="D68" s="7" t="s">
        <v>9</v>
      </c>
      <c r="E68" s="7" t="s">
        <v>27</v>
      </c>
      <c r="F68" s="7">
        <v>99000.0</v>
      </c>
      <c r="G68" s="9"/>
      <c r="H68" s="9">
        <f t="shared" si="1"/>
        <v>5707300</v>
      </c>
      <c r="I68" s="7" t="s">
        <v>17</v>
      </c>
    </row>
    <row r="69">
      <c r="B69" s="7">
        <v>77.0</v>
      </c>
      <c r="C69" s="7" t="s">
        <v>122</v>
      </c>
      <c r="D69" s="7" t="s">
        <v>9</v>
      </c>
      <c r="E69" s="7" t="s">
        <v>27</v>
      </c>
      <c r="F69" s="7">
        <v>99000.0</v>
      </c>
      <c r="G69" s="9"/>
      <c r="H69" s="9">
        <f t="shared" si="1"/>
        <v>5806300</v>
      </c>
      <c r="I69" s="7" t="s">
        <v>17</v>
      </c>
    </row>
    <row r="70">
      <c r="B70" s="7">
        <v>78.0</v>
      </c>
      <c r="C70" s="7" t="s">
        <v>122</v>
      </c>
      <c r="D70" s="7" t="s">
        <v>9</v>
      </c>
      <c r="E70" s="7" t="s">
        <v>24</v>
      </c>
      <c r="F70" s="7">
        <v>22000.0</v>
      </c>
      <c r="G70" s="9"/>
      <c r="H70" s="9">
        <f t="shared" si="1"/>
        <v>5828300</v>
      </c>
      <c r="I70" s="7" t="s">
        <v>114</v>
      </c>
    </row>
    <row r="71">
      <c r="B71" s="7">
        <v>79.0</v>
      </c>
      <c r="C71" s="7" t="s">
        <v>122</v>
      </c>
      <c r="D71" s="7" t="s">
        <v>9</v>
      </c>
      <c r="E71" s="7" t="s">
        <v>10</v>
      </c>
      <c r="F71" s="7">
        <v>22000.0</v>
      </c>
      <c r="G71" s="9"/>
      <c r="H71" s="9">
        <f t="shared" si="1"/>
        <v>5850300</v>
      </c>
      <c r="I71" s="7" t="s">
        <v>114</v>
      </c>
    </row>
    <row r="72">
      <c r="B72" s="7">
        <v>80.0</v>
      </c>
      <c r="C72" s="7" t="s">
        <v>119</v>
      </c>
      <c r="D72" s="7" t="s">
        <v>9</v>
      </c>
      <c r="E72" s="18" t="s">
        <v>75</v>
      </c>
      <c r="F72" s="7">
        <v>10600.0</v>
      </c>
      <c r="G72" s="9"/>
      <c r="H72" s="9">
        <f t="shared" si="1"/>
        <v>5860900</v>
      </c>
      <c r="I72" s="18" t="s">
        <v>49</v>
      </c>
    </row>
    <row r="73">
      <c r="B73" s="7">
        <v>81.0</v>
      </c>
      <c r="C73" s="7" t="s">
        <v>123</v>
      </c>
      <c r="D73" s="7" t="s">
        <v>9</v>
      </c>
      <c r="E73" s="7" t="s">
        <v>24</v>
      </c>
      <c r="F73" s="7">
        <v>53000.0</v>
      </c>
      <c r="G73" s="9"/>
      <c r="H73" s="9">
        <f t="shared" si="1"/>
        <v>5913900</v>
      </c>
      <c r="I73" s="7" t="s">
        <v>114</v>
      </c>
    </row>
    <row r="74">
      <c r="B74" s="7">
        <v>82.0</v>
      </c>
      <c r="C74" s="7" t="s">
        <v>123</v>
      </c>
      <c r="D74" s="7" t="s">
        <v>9</v>
      </c>
      <c r="E74" s="7" t="s">
        <v>10</v>
      </c>
      <c r="F74" s="7">
        <v>22000.0</v>
      </c>
      <c r="G74" s="9"/>
      <c r="H74" s="9">
        <f t="shared" si="1"/>
        <v>5935900</v>
      </c>
      <c r="I74" s="7" t="s">
        <v>114</v>
      </c>
    </row>
    <row r="75">
      <c r="B75" s="7">
        <v>83.0</v>
      </c>
      <c r="C75" s="7" t="s">
        <v>123</v>
      </c>
      <c r="D75" s="7" t="s">
        <v>9</v>
      </c>
      <c r="E75" s="7" t="s">
        <v>10</v>
      </c>
      <c r="F75" s="7">
        <v>40000.0</v>
      </c>
      <c r="G75" s="9"/>
      <c r="H75" s="9">
        <f t="shared" si="1"/>
        <v>5975900</v>
      </c>
      <c r="I75" s="7" t="s">
        <v>114</v>
      </c>
    </row>
    <row r="76">
      <c r="B76" s="7">
        <v>84.0</v>
      </c>
      <c r="C76" s="7" t="s">
        <v>124</v>
      </c>
      <c r="D76" s="7" t="s">
        <v>9</v>
      </c>
      <c r="E76" s="18" t="s">
        <v>75</v>
      </c>
      <c r="F76" s="7">
        <v>65800.0</v>
      </c>
      <c r="G76" s="9"/>
      <c r="H76" s="9">
        <f t="shared" si="1"/>
        <v>6041700</v>
      </c>
      <c r="I76" s="18" t="s">
        <v>49</v>
      </c>
    </row>
    <row r="77">
      <c r="B77" s="7">
        <v>85.0</v>
      </c>
      <c r="C77" s="7" t="s">
        <v>124</v>
      </c>
      <c r="D77" s="7" t="s">
        <v>9</v>
      </c>
      <c r="E77" s="7" t="s">
        <v>10</v>
      </c>
      <c r="F77" s="7">
        <v>52000.0</v>
      </c>
      <c r="G77" s="9"/>
      <c r="H77" s="9">
        <f t="shared" si="1"/>
        <v>6093700</v>
      </c>
      <c r="I77" s="7" t="s">
        <v>17</v>
      </c>
    </row>
    <row r="78">
      <c r="B78" s="7">
        <v>86.0</v>
      </c>
      <c r="C78" s="7" t="s">
        <v>124</v>
      </c>
      <c r="D78" s="7" t="s">
        <v>9</v>
      </c>
      <c r="E78" s="7" t="s">
        <v>10</v>
      </c>
      <c r="F78" s="7">
        <v>53000.0</v>
      </c>
      <c r="G78" s="9"/>
      <c r="H78" s="9">
        <f t="shared" si="1"/>
        <v>6146700</v>
      </c>
      <c r="I78" s="7" t="s">
        <v>114</v>
      </c>
    </row>
    <row r="79">
      <c r="B79" s="7">
        <v>87.0</v>
      </c>
      <c r="C79" s="7" t="s">
        <v>124</v>
      </c>
      <c r="D79" s="7" t="s">
        <v>9</v>
      </c>
      <c r="E79" s="7" t="s">
        <v>24</v>
      </c>
      <c r="F79" s="7">
        <v>53000.0</v>
      </c>
      <c r="G79" s="9"/>
      <c r="H79" s="9">
        <f t="shared" si="1"/>
        <v>6199700</v>
      </c>
      <c r="I79" s="7" t="s">
        <v>114</v>
      </c>
    </row>
    <row r="80">
      <c r="B80" s="7">
        <v>88.0</v>
      </c>
      <c r="C80" s="7" t="s">
        <v>124</v>
      </c>
      <c r="D80" s="7" t="s">
        <v>9</v>
      </c>
      <c r="E80" s="7" t="s">
        <v>24</v>
      </c>
      <c r="F80" s="7">
        <v>42000.0</v>
      </c>
      <c r="G80" s="9"/>
      <c r="H80" s="9">
        <f t="shared" si="1"/>
        <v>6241700</v>
      </c>
      <c r="I80" s="7" t="s">
        <v>114</v>
      </c>
    </row>
    <row r="81">
      <c r="B81" s="7">
        <v>89.0</v>
      </c>
      <c r="C81" s="7" t="s">
        <v>124</v>
      </c>
      <c r="D81" s="7" t="s">
        <v>9</v>
      </c>
      <c r="E81" s="7" t="s">
        <v>24</v>
      </c>
      <c r="F81" s="7">
        <v>53000.0</v>
      </c>
      <c r="G81" s="9"/>
      <c r="H81" s="9">
        <f t="shared" si="1"/>
        <v>6294700</v>
      </c>
      <c r="I81" s="7" t="s">
        <v>114</v>
      </c>
    </row>
    <row r="82">
      <c r="B82" s="7">
        <v>90.0</v>
      </c>
      <c r="C82" s="7" t="s">
        <v>124</v>
      </c>
      <c r="D82" s="7" t="s">
        <v>9</v>
      </c>
      <c r="E82" s="7" t="s">
        <v>24</v>
      </c>
      <c r="F82" s="7">
        <v>99000.0</v>
      </c>
      <c r="G82" s="9"/>
      <c r="H82" s="9">
        <f t="shared" si="1"/>
        <v>6393700</v>
      </c>
      <c r="I82" s="7" t="s">
        <v>17</v>
      </c>
    </row>
    <row r="83">
      <c r="B83" s="7">
        <v>91.0</v>
      </c>
      <c r="C83" s="7" t="s">
        <v>123</v>
      </c>
      <c r="D83" s="7" t="s">
        <v>9</v>
      </c>
      <c r="E83" s="7" t="s">
        <v>103</v>
      </c>
      <c r="F83" s="7">
        <v>100000.0</v>
      </c>
      <c r="G83" s="9"/>
      <c r="H83" s="9">
        <f t="shared" si="1"/>
        <v>6493700</v>
      </c>
      <c r="I83" s="7" t="s">
        <v>17</v>
      </c>
    </row>
    <row r="84">
      <c r="B84" s="7">
        <v>92.0</v>
      </c>
      <c r="C84" s="7" t="s">
        <v>125</v>
      </c>
      <c r="D84" s="7" t="s">
        <v>9</v>
      </c>
      <c r="E84" s="7" t="s">
        <v>27</v>
      </c>
      <c r="F84" s="7">
        <v>299000.0</v>
      </c>
      <c r="G84" s="9"/>
      <c r="H84" s="9">
        <f t="shared" si="1"/>
        <v>6792700</v>
      </c>
      <c r="I84" s="7" t="s">
        <v>115</v>
      </c>
    </row>
    <row r="85">
      <c r="B85" s="7">
        <v>93.0</v>
      </c>
      <c r="C85" s="7" t="s">
        <v>125</v>
      </c>
      <c r="D85" s="7" t="s">
        <v>9</v>
      </c>
      <c r="E85" s="7" t="s">
        <v>24</v>
      </c>
      <c r="F85" s="7">
        <v>49000.0</v>
      </c>
      <c r="G85" s="9"/>
      <c r="H85" s="9">
        <f t="shared" si="1"/>
        <v>6841700</v>
      </c>
      <c r="I85" s="7" t="s">
        <v>17</v>
      </c>
    </row>
    <row r="86">
      <c r="B86" s="7">
        <v>94.0</v>
      </c>
      <c r="C86" s="7" t="s">
        <v>125</v>
      </c>
      <c r="D86" s="7" t="s">
        <v>9</v>
      </c>
      <c r="E86" s="7" t="s">
        <v>24</v>
      </c>
      <c r="F86" s="7">
        <v>299000.0</v>
      </c>
      <c r="G86" s="9"/>
      <c r="H86" s="9">
        <f t="shared" si="1"/>
        <v>7140700</v>
      </c>
      <c r="I86" s="7" t="s">
        <v>115</v>
      </c>
    </row>
    <row r="87">
      <c r="B87" s="7">
        <v>95.0</v>
      </c>
      <c r="C87" s="7" t="s">
        <v>125</v>
      </c>
      <c r="D87" s="7" t="s">
        <v>9</v>
      </c>
      <c r="E87" s="18" t="s">
        <v>75</v>
      </c>
      <c r="F87" s="7">
        <v>36100.0</v>
      </c>
      <c r="G87" s="9"/>
      <c r="H87" s="9">
        <f t="shared" si="1"/>
        <v>7176800</v>
      </c>
      <c r="I87" s="18" t="s">
        <v>49</v>
      </c>
    </row>
    <row r="88">
      <c r="B88" s="7">
        <v>96.0</v>
      </c>
      <c r="C88" s="7" t="s">
        <v>126</v>
      </c>
      <c r="D88" s="7" t="s">
        <v>9</v>
      </c>
      <c r="E88" s="7" t="s">
        <v>10</v>
      </c>
      <c r="F88" s="7">
        <v>50000.0</v>
      </c>
      <c r="G88" s="9"/>
      <c r="H88" s="9">
        <f t="shared" si="1"/>
        <v>7226800</v>
      </c>
      <c r="I88" s="7" t="s">
        <v>17</v>
      </c>
    </row>
    <row r="89">
      <c r="B89" s="7">
        <v>97.0</v>
      </c>
      <c r="C89" s="7" t="s">
        <v>126</v>
      </c>
      <c r="D89" s="7" t="s">
        <v>9</v>
      </c>
      <c r="E89" s="7" t="s">
        <v>24</v>
      </c>
      <c r="F89" s="7">
        <v>299000.0</v>
      </c>
      <c r="G89" s="9"/>
      <c r="H89" s="9">
        <f t="shared" si="1"/>
        <v>7525800</v>
      </c>
      <c r="I89" s="7" t="s">
        <v>115</v>
      </c>
    </row>
    <row r="90">
      <c r="B90" s="7">
        <v>98.0</v>
      </c>
      <c r="C90" s="7" t="s">
        <v>126</v>
      </c>
      <c r="D90" s="7" t="s">
        <v>9</v>
      </c>
      <c r="E90" s="18" t="s">
        <v>75</v>
      </c>
      <c r="F90" s="7">
        <v>6600.0</v>
      </c>
      <c r="G90" s="9"/>
      <c r="H90" s="9">
        <f t="shared" si="1"/>
        <v>7532400</v>
      </c>
      <c r="I90" s="18" t="s">
        <v>49</v>
      </c>
    </row>
    <row r="91">
      <c r="B91" s="7">
        <v>99.0</v>
      </c>
      <c r="C91" s="7" t="s">
        <v>127</v>
      </c>
      <c r="D91" s="7" t="s">
        <v>9</v>
      </c>
      <c r="E91" s="7" t="s">
        <v>24</v>
      </c>
      <c r="F91" s="7">
        <v>119000.0</v>
      </c>
      <c r="G91" s="9"/>
      <c r="H91" s="9">
        <f t="shared" si="1"/>
        <v>7651400</v>
      </c>
      <c r="I91" s="7" t="s">
        <v>17</v>
      </c>
    </row>
    <row r="92">
      <c r="B92" s="7">
        <v>100.0</v>
      </c>
      <c r="C92" s="7" t="s">
        <v>127</v>
      </c>
      <c r="D92" s="7" t="s">
        <v>9</v>
      </c>
      <c r="E92" s="7" t="s">
        <v>24</v>
      </c>
      <c r="F92" s="7">
        <v>49000.0</v>
      </c>
      <c r="G92" s="9"/>
      <c r="H92" s="9">
        <f t="shared" si="1"/>
        <v>7700400</v>
      </c>
      <c r="I92" s="7" t="s">
        <v>17</v>
      </c>
    </row>
    <row r="93">
      <c r="B93" s="7">
        <v>101.0</v>
      </c>
      <c r="C93" s="7" t="s">
        <v>127</v>
      </c>
      <c r="D93" s="7" t="s">
        <v>9</v>
      </c>
      <c r="E93" s="7" t="s">
        <v>10</v>
      </c>
      <c r="F93" s="7">
        <v>299000.0</v>
      </c>
      <c r="G93" s="9"/>
      <c r="H93" s="9">
        <f t="shared" si="1"/>
        <v>7999400</v>
      </c>
      <c r="I93" s="7" t="s">
        <v>115</v>
      </c>
    </row>
    <row r="94">
      <c r="B94" s="7">
        <v>102.0</v>
      </c>
      <c r="C94" s="7" t="s">
        <v>127</v>
      </c>
      <c r="D94" s="7" t="s">
        <v>9</v>
      </c>
      <c r="E94" s="18" t="s">
        <v>75</v>
      </c>
      <c r="F94" s="7">
        <v>80400.0</v>
      </c>
      <c r="G94" s="9"/>
      <c r="H94" s="9">
        <f t="shared" si="1"/>
        <v>8079800</v>
      </c>
      <c r="I94" s="18" t="s">
        <v>49</v>
      </c>
    </row>
    <row r="95">
      <c r="B95" s="7">
        <v>103.0</v>
      </c>
      <c r="C95" s="7" t="s">
        <v>128</v>
      </c>
      <c r="D95" s="7" t="s">
        <v>9</v>
      </c>
      <c r="E95" s="7" t="s">
        <v>10</v>
      </c>
      <c r="F95" s="7">
        <v>200000.0</v>
      </c>
      <c r="G95" s="9"/>
      <c r="H95" s="9">
        <f t="shared" si="1"/>
        <v>8279800</v>
      </c>
      <c r="I95" s="7" t="s">
        <v>95</v>
      </c>
      <c r="J95" s="21" t="s">
        <v>129</v>
      </c>
    </row>
    <row r="96">
      <c r="B96" s="7">
        <v>104.0</v>
      </c>
      <c r="C96" s="7" t="s">
        <v>128</v>
      </c>
      <c r="D96" s="7" t="s">
        <v>9</v>
      </c>
      <c r="E96" s="7" t="s">
        <v>10</v>
      </c>
      <c r="F96" s="7">
        <v>32000.0</v>
      </c>
      <c r="G96" s="9"/>
      <c r="H96" s="9">
        <f t="shared" si="1"/>
        <v>8311800</v>
      </c>
      <c r="I96" s="7" t="s">
        <v>130</v>
      </c>
    </row>
    <row r="97">
      <c r="B97" s="7">
        <v>105.0</v>
      </c>
      <c r="C97" s="7" t="s">
        <v>128</v>
      </c>
      <c r="D97" s="7" t="s">
        <v>9</v>
      </c>
      <c r="E97" s="7" t="s">
        <v>10</v>
      </c>
      <c r="F97" s="7">
        <v>32000.0</v>
      </c>
      <c r="G97" s="9"/>
      <c r="H97" s="9">
        <f t="shared" si="1"/>
        <v>8343800</v>
      </c>
      <c r="I97" s="7" t="s">
        <v>130</v>
      </c>
    </row>
    <row r="98">
      <c r="B98" s="7">
        <v>106.0</v>
      </c>
      <c r="C98" s="7" t="s">
        <v>128</v>
      </c>
      <c r="D98" s="7" t="s">
        <v>9</v>
      </c>
      <c r="E98" s="7" t="s">
        <v>24</v>
      </c>
      <c r="F98" s="7">
        <v>42000.0</v>
      </c>
      <c r="G98" s="9"/>
      <c r="H98" s="9">
        <f t="shared" si="1"/>
        <v>8385800</v>
      </c>
      <c r="I98" s="7" t="s">
        <v>130</v>
      </c>
    </row>
    <row r="99">
      <c r="B99" s="7">
        <v>107.0</v>
      </c>
      <c r="C99" s="7" t="s">
        <v>128</v>
      </c>
      <c r="D99" s="7" t="s">
        <v>9</v>
      </c>
      <c r="E99" s="7" t="s">
        <v>24</v>
      </c>
      <c r="F99" s="7">
        <v>146250.0</v>
      </c>
      <c r="G99" s="9"/>
      <c r="H99" s="9">
        <f t="shared" si="1"/>
        <v>8532050</v>
      </c>
      <c r="I99" s="7" t="s">
        <v>79</v>
      </c>
      <c r="J99" s="21" t="s">
        <v>131</v>
      </c>
    </row>
    <row r="100">
      <c r="B100" s="7">
        <v>108.0</v>
      </c>
      <c r="C100" s="7" t="s">
        <v>128</v>
      </c>
      <c r="D100" s="7" t="s">
        <v>9</v>
      </c>
      <c r="E100" s="7" t="s">
        <v>24</v>
      </c>
      <c r="F100" s="7">
        <v>300000.0</v>
      </c>
      <c r="G100" s="9"/>
      <c r="H100" s="9">
        <f t="shared" si="1"/>
        <v>8832050</v>
      </c>
      <c r="I100" s="7" t="s">
        <v>115</v>
      </c>
    </row>
    <row r="101">
      <c r="B101" s="7">
        <v>109.0</v>
      </c>
      <c r="C101" s="7" t="s">
        <v>128</v>
      </c>
      <c r="D101" s="7" t="s">
        <v>9</v>
      </c>
      <c r="E101" s="18" t="s">
        <v>75</v>
      </c>
      <c r="F101" s="7">
        <v>76900.0</v>
      </c>
      <c r="G101" s="9"/>
      <c r="H101" s="9">
        <f t="shared" si="1"/>
        <v>8908950</v>
      </c>
      <c r="I101" s="7" t="s">
        <v>115</v>
      </c>
    </row>
    <row r="102">
      <c r="B102" s="7">
        <v>110.0</v>
      </c>
      <c r="C102" s="7" t="s">
        <v>132</v>
      </c>
      <c r="D102" s="7" t="s">
        <v>9</v>
      </c>
      <c r="E102" s="7" t="s">
        <v>24</v>
      </c>
      <c r="F102" s="7">
        <v>269000.0</v>
      </c>
      <c r="G102" s="9"/>
      <c r="H102" s="9">
        <f t="shared" si="1"/>
        <v>9177950</v>
      </c>
      <c r="I102" s="18" t="s">
        <v>49</v>
      </c>
    </row>
    <row r="103">
      <c r="B103" s="7">
        <v>111.0</v>
      </c>
      <c r="C103" s="7" t="s">
        <v>132</v>
      </c>
      <c r="D103" s="7" t="s">
        <v>9</v>
      </c>
      <c r="E103" s="7" t="s">
        <v>24</v>
      </c>
      <c r="F103" s="7">
        <v>299000.0</v>
      </c>
      <c r="G103" s="9"/>
      <c r="H103" s="9">
        <f t="shared" si="1"/>
        <v>9476950</v>
      </c>
      <c r="I103" s="25" t="s">
        <v>115</v>
      </c>
    </row>
    <row r="104">
      <c r="B104" s="7">
        <v>112.0</v>
      </c>
      <c r="C104" s="7" t="s">
        <v>132</v>
      </c>
      <c r="D104" s="7" t="s">
        <v>9</v>
      </c>
      <c r="E104" s="7" t="s">
        <v>24</v>
      </c>
      <c r="F104" s="7">
        <v>32000.0</v>
      </c>
      <c r="G104" s="9"/>
      <c r="H104" s="9">
        <f t="shared" si="1"/>
        <v>9508950</v>
      </c>
      <c r="I104" s="7" t="s">
        <v>130</v>
      </c>
    </row>
    <row r="105">
      <c r="B105" s="7">
        <v>113.0</v>
      </c>
      <c r="C105" s="7" t="s">
        <v>132</v>
      </c>
      <c r="D105" s="7" t="s">
        <v>9</v>
      </c>
      <c r="E105" s="7" t="s">
        <v>10</v>
      </c>
      <c r="F105" s="7">
        <v>42000.0</v>
      </c>
      <c r="G105" s="9"/>
      <c r="H105" s="9">
        <f t="shared" si="1"/>
        <v>9550950</v>
      </c>
      <c r="I105" s="7" t="s">
        <v>130</v>
      </c>
    </row>
    <row r="106">
      <c r="B106" s="7">
        <v>114.0</v>
      </c>
      <c r="C106" s="7" t="s">
        <v>132</v>
      </c>
      <c r="D106" s="7" t="s">
        <v>9</v>
      </c>
      <c r="E106" s="7" t="s">
        <v>10</v>
      </c>
      <c r="F106" s="7">
        <v>119000.0</v>
      </c>
      <c r="G106" s="9"/>
      <c r="H106" s="9">
        <f t="shared" si="1"/>
        <v>9669950</v>
      </c>
      <c r="I106" s="7" t="s">
        <v>17</v>
      </c>
    </row>
    <row r="107">
      <c r="B107" s="7">
        <v>115.0</v>
      </c>
      <c r="C107" s="7" t="s">
        <v>132</v>
      </c>
      <c r="D107" s="7" t="s">
        <v>9</v>
      </c>
      <c r="E107" s="7" t="s">
        <v>10</v>
      </c>
      <c r="F107" s="7">
        <v>17000.0</v>
      </c>
      <c r="G107" s="9"/>
      <c r="H107" s="9">
        <f t="shared" si="1"/>
        <v>9686950</v>
      </c>
      <c r="I107" s="7" t="s">
        <v>130</v>
      </c>
    </row>
    <row r="108">
      <c r="B108" s="7">
        <v>116.0</v>
      </c>
      <c r="C108" s="7" t="s">
        <v>132</v>
      </c>
      <c r="D108" s="7" t="s">
        <v>9</v>
      </c>
      <c r="E108" s="7" t="s">
        <v>10</v>
      </c>
      <c r="F108" s="7">
        <v>17000.0</v>
      </c>
      <c r="G108" s="9"/>
      <c r="H108" s="9">
        <f t="shared" si="1"/>
        <v>9703950</v>
      </c>
      <c r="I108" s="7" t="s">
        <v>130</v>
      </c>
    </row>
    <row r="109">
      <c r="B109" s="7">
        <v>117.0</v>
      </c>
      <c r="C109" s="7" t="s">
        <v>132</v>
      </c>
      <c r="D109" s="7" t="s">
        <v>9</v>
      </c>
      <c r="E109" s="7" t="s">
        <v>10</v>
      </c>
      <c r="F109" s="7">
        <v>42000.0</v>
      </c>
      <c r="G109" s="9"/>
      <c r="H109" s="9">
        <f t="shared" si="1"/>
        <v>9745950</v>
      </c>
      <c r="I109" s="7" t="s">
        <v>130</v>
      </c>
    </row>
    <row r="110">
      <c r="B110" s="7">
        <v>118.0</v>
      </c>
      <c r="C110" s="7" t="s">
        <v>132</v>
      </c>
      <c r="D110" s="7" t="s">
        <v>9</v>
      </c>
      <c r="E110" s="7" t="s">
        <v>27</v>
      </c>
      <c r="F110" s="7">
        <v>299000.0</v>
      </c>
      <c r="G110" s="9"/>
      <c r="H110" s="9">
        <f t="shared" si="1"/>
        <v>10044950</v>
      </c>
      <c r="I110" s="7" t="s">
        <v>130</v>
      </c>
    </row>
    <row r="111">
      <c r="B111" s="7">
        <v>119.0</v>
      </c>
      <c r="C111" s="7" t="s">
        <v>132</v>
      </c>
      <c r="D111" s="7" t="s">
        <v>9</v>
      </c>
      <c r="E111" s="18" t="s">
        <v>75</v>
      </c>
      <c r="F111" s="7">
        <v>47600.0</v>
      </c>
      <c r="G111" s="9"/>
      <c r="H111" s="9">
        <f t="shared" si="1"/>
        <v>10092550</v>
      </c>
      <c r="I111" s="18" t="s">
        <v>49</v>
      </c>
    </row>
    <row r="112">
      <c r="B112" s="7">
        <v>120.0</v>
      </c>
      <c r="C112" s="7" t="s">
        <v>133</v>
      </c>
      <c r="D112" s="7" t="s">
        <v>9</v>
      </c>
      <c r="E112" s="7" t="s">
        <v>10</v>
      </c>
      <c r="F112" s="7">
        <v>299000.0</v>
      </c>
      <c r="G112" s="9"/>
      <c r="H112" s="9">
        <f t="shared" si="1"/>
        <v>10391550</v>
      </c>
      <c r="I112" s="7" t="s">
        <v>115</v>
      </c>
    </row>
    <row r="113">
      <c r="B113" s="7">
        <v>121.0</v>
      </c>
      <c r="C113" s="7" t="s">
        <v>133</v>
      </c>
      <c r="D113" s="7" t="s">
        <v>9</v>
      </c>
      <c r="E113" s="7" t="s">
        <v>24</v>
      </c>
      <c r="F113" s="7">
        <v>32000.0</v>
      </c>
      <c r="G113" s="9"/>
      <c r="H113" s="9">
        <f t="shared" si="1"/>
        <v>10423550</v>
      </c>
      <c r="I113" s="7" t="s">
        <v>130</v>
      </c>
    </row>
    <row r="114">
      <c r="B114" s="7">
        <v>122.0</v>
      </c>
      <c r="C114" s="7" t="s">
        <v>133</v>
      </c>
      <c r="D114" s="7" t="s">
        <v>9</v>
      </c>
      <c r="E114" s="7" t="s">
        <v>24</v>
      </c>
      <c r="F114" s="7">
        <v>299000.0</v>
      </c>
      <c r="G114" s="9"/>
      <c r="H114" s="9">
        <f t="shared" si="1"/>
        <v>10722550</v>
      </c>
      <c r="I114" s="7" t="s">
        <v>115</v>
      </c>
    </row>
    <row r="115">
      <c r="B115" s="7">
        <v>123.0</v>
      </c>
      <c r="C115" s="7" t="s">
        <v>133</v>
      </c>
      <c r="D115" s="7" t="s">
        <v>9</v>
      </c>
      <c r="E115" s="7" t="s">
        <v>24</v>
      </c>
      <c r="F115" s="7">
        <v>200000.0</v>
      </c>
      <c r="G115" s="9"/>
      <c r="H115" s="9">
        <f t="shared" si="1"/>
        <v>10922550</v>
      </c>
      <c r="I115" s="7" t="s">
        <v>17</v>
      </c>
      <c r="J115" s="21" t="s">
        <v>134</v>
      </c>
    </row>
    <row r="116">
      <c r="B116" s="7">
        <v>124.0</v>
      </c>
      <c r="C116" s="7" t="s">
        <v>133</v>
      </c>
      <c r="D116" s="7" t="s">
        <v>9</v>
      </c>
      <c r="E116" s="7" t="s">
        <v>24</v>
      </c>
      <c r="F116" s="7">
        <v>299000.0</v>
      </c>
      <c r="G116" s="9"/>
      <c r="H116" s="9">
        <f t="shared" si="1"/>
        <v>11221550</v>
      </c>
      <c r="I116" s="7" t="s">
        <v>115</v>
      </c>
    </row>
    <row r="117">
      <c r="B117" s="7">
        <v>125.0</v>
      </c>
      <c r="C117" s="7" t="s">
        <v>133</v>
      </c>
      <c r="D117" s="7" t="s">
        <v>9</v>
      </c>
      <c r="E117" s="18" t="s">
        <v>75</v>
      </c>
      <c r="F117" s="7">
        <v>58900.0</v>
      </c>
      <c r="G117" s="9"/>
      <c r="H117" s="9">
        <f t="shared" si="1"/>
        <v>11280450</v>
      </c>
      <c r="I117" s="18" t="s">
        <v>49</v>
      </c>
    </row>
    <row r="118">
      <c r="B118" s="7">
        <v>126.0</v>
      </c>
      <c r="C118" s="7" t="s">
        <v>135</v>
      </c>
      <c r="D118" s="7" t="s">
        <v>9</v>
      </c>
      <c r="E118" s="7" t="s">
        <v>27</v>
      </c>
      <c r="F118" s="7">
        <v>299000.0</v>
      </c>
      <c r="G118" s="9"/>
      <c r="H118" s="9">
        <f t="shared" si="1"/>
        <v>11579450</v>
      </c>
      <c r="I118" s="7" t="s">
        <v>115</v>
      </c>
    </row>
    <row r="119">
      <c r="B119" s="7">
        <v>127.0</v>
      </c>
      <c r="C119" s="7" t="s">
        <v>135</v>
      </c>
      <c r="D119" s="7" t="s">
        <v>9</v>
      </c>
      <c r="E119" s="7" t="s">
        <v>10</v>
      </c>
      <c r="F119" s="7">
        <v>299000.0</v>
      </c>
      <c r="G119" s="9"/>
      <c r="H119" s="9">
        <f t="shared" si="1"/>
        <v>11878450</v>
      </c>
      <c r="I119" s="7" t="s">
        <v>115</v>
      </c>
    </row>
    <row r="120">
      <c r="B120" s="7">
        <v>128.0</v>
      </c>
      <c r="C120" s="7" t="s">
        <v>135</v>
      </c>
      <c r="D120" s="7" t="s">
        <v>9</v>
      </c>
      <c r="E120" s="7" t="s">
        <v>10</v>
      </c>
      <c r="F120" s="7">
        <v>49000.0</v>
      </c>
      <c r="G120" s="9"/>
      <c r="H120" s="9">
        <f t="shared" si="1"/>
        <v>11927450</v>
      </c>
      <c r="I120" s="7" t="s">
        <v>17</v>
      </c>
    </row>
    <row r="121">
      <c r="B121" s="7">
        <v>129.0</v>
      </c>
      <c r="C121" s="7" t="s">
        <v>135</v>
      </c>
      <c r="D121" s="7" t="s">
        <v>9</v>
      </c>
      <c r="E121" s="7" t="s">
        <v>10</v>
      </c>
      <c r="F121" s="7">
        <v>17000.0</v>
      </c>
      <c r="G121" s="9"/>
      <c r="H121" s="9">
        <f t="shared" si="1"/>
        <v>11944450</v>
      </c>
      <c r="I121" s="7" t="s">
        <v>130</v>
      </c>
    </row>
    <row r="122">
      <c r="B122" s="7">
        <v>130.0</v>
      </c>
      <c r="C122" s="7" t="s">
        <v>135</v>
      </c>
      <c r="D122" s="7" t="s">
        <v>9</v>
      </c>
      <c r="E122" s="7" t="s">
        <v>24</v>
      </c>
      <c r="F122" s="7">
        <v>299000.0</v>
      </c>
      <c r="G122" s="9"/>
      <c r="H122" s="9">
        <f t="shared" si="1"/>
        <v>12243450</v>
      </c>
      <c r="I122" s="7" t="s">
        <v>115</v>
      </c>
    </row>
    <row r="123">
      <c r="B123" s="7">
        <v>131.0</v>
      </c>
      <c r="C123" s="7" t="s">
        <v>135</v>
      </c>
      <c r="D123" s="7" t="s">
        <v>9</v>
      </c>
      <c r="E123" s="7" t="s">
        <v>24</v>
      </c>
      <c r="F123" s="7">
        <v>100000.0</v>
      </c>
      <c r="G123" s="9"/>
      <c r="H123" s="9">
        <f t="shared" si="1"/>
        <v>12343450</v>
      </c>
      <c r="I123" s="7" t="s">
        <v>79</v>
      </c>
      <c r="J123" s="21" t="s">
        <v>136</v>
      </c>
    </row>
    <row r="124">
      <c r="B124" s="7">
        <v>132.0</v>
      </c>
      <c r="C124" s="7" t="s">
        <v>135</v>
      </c>
      <c r="D124" s="7" t="s">
        <v>9</v>
      </c>
      <c r="E124" s="18" t="s">
        <v>75</v>
      </c>
      <c r="F124" s="7">
        <v>48100.0</v>
      </c>
      <c r="G124" s="9"/>
      <c r="H124" s="9">
        <f t="shared" si="1"/>
        <v>12391550</v>
      </c>
      <c r="I124" s="18" t="s">
        <v>49</v>
      </c>
    </row>
    <row r="125">
      <c r="B125" s="7">
        <v>133.0</v>
      </c>
      <c r="C125" s="7" t="s">
        <v>137</v>
      </c>
      <c r="D125" s="7" t="s">
        <v>9</v>
      </c>
      <c r="E125" s="7" t="s">
        <v>24</v>
      </c>
      <c r="F125" s="7">
        <v>17000.0</v>
      </c>
      <c r="G125" s="9"/>
      <c r="H125" s="9">
        <f t="shared" si="1"/>
        <v>12408550</v>
      </c>
      <c r="I125" s="7" t="s">
        <v>130</v>
      </c>
    </row>
    <row r="126">
      <c r="B126" s="7">
        <v>134.0</v>
      </c>
      <c r="C126" s="7" t="s">
        <v>137</v>
      </c>
      <c r="D126" s="7" t="s">
        <v>9</v>
      </c>
      <c r="E126" s="7" t="s">
        <v>24</v>
      </c>
      <c r="F126" s="7">
        <v>32000.0</v>
      </c>
      <c r="G126" s="9"/>
      <c r="H126" s="9">
        <f t="shared" si="1"/>
        <v>12440550</v>
      </c>
      <c r="I126" s="7" t="s">
        <v>130</v>
      </c>
    </row>
    <row r="127">
      <c r="B127" s="7">
        <v>135.0</v>
      </c>
      <c r="C127" s="7" t="s">
        <v>137</v>
      </c>
      <c r="D127" s="7" t="s">
        <v>9</v>
      </c>
      <c r="E127" s="7" t="s">
        <v>24</v>
      </c>
      <c r="F127" s="7">
        <v>200000.0</v>
      </c>
      <c r="G127" s="9"/>
      <c r="H127" s="9">
        <f t="shared" si="1"/>
        <v>12640550</v>
      </c>
      <c r="I127" s="7" t="s">
        <v>95</v>
      </c>
      <c r="J127" s="21" t="s">
        <v>138</v>
      </c>
    </row>
    <row r="128">
      <c r="B128" s="7">
        <v>136.0</v>
      </c>
      <c r="C128" s="7" t="s">
        <v>137</v>
      </c>
      <c r="D128" s="7" t="s">
        <v>9</v>
      </c>
      <c r="E128" s="7" t="s">
        <v>24</v>
      </c>
      <c r="F128" s="7">
        <v>32000.0</v>
      </c>
      <c r="G128" s="9"/>
      <c r="H128" s="9">
        <f t="shared" si="1"/>
        <v>12672550</v>
      </c>
      <c r="I128" s="7" t="s">
        <v>130</v>
      </c>
    </row>
    <row r="129">
      <c r="B129" s="7">
        <v>137.0</v>
      </c>
      <c r="C129" s="7" t="s">
        <v>137</v>
      </c>
      <c r="D129" s="7" t="s">
        <v>9</v>
      </c>
      <c r="E129" s="7" t="s">
        <v>24</v>
      </c>
      <c r="F129" s="7">
        <v>17000.0</v>
      </c>
      <c r="G129" s="9"/>
      <c r="H129" s="9">
        <f t="shared" si="1"/>
        <v>12689550</v>
      </c>
      <c r="I129" s="7" t="s">
        <v>130</v>
      </c>
    </row>
    <row r="130">
      <c r="B130" s="7">
        <v>138.0</v>
      </c>
      <c r="C130" s="7" t="s">
        <v>137</v>
      </c>
      <c r="D130" s="7" t="s">
        <v>9</v>
      </c>
      <c r="E130" s="7" t="s">
        <v>10</v>
      </c>
      <c r="F130" s="7">
        <v>42000.0</v>
      </c>
      <c r="G130" s="9"/>
      <c r="H130" s="9">
        <f t="shared" si="1"/>
        <v>12731550</v>
      </c>
      <c r="I130" s="7" t="s">
        <v>130</v>
      </c>
    </row>
    <row r="131">
      <c r="B131" s="7">
        <v>139.0</v>
      </c>
      <c r="C131" s="7" t="s">
        <v>137</v>
      </c>
      <c r="D131" s="7" t="s">
        <v>9</v>
      </c>
      <c r="E131" s="7" t="s">
        <v>10</v>
      </c>
      <c r="F131" s="7">
        <v>32000.0</v>
      </c>
      <c r="G131" s="9"/>
      <c r="H131" s="9">
        <f t="shared" si="1"/>
        <v>12763550</v>
      </c>
      <c r="I131" s="7" t="s">
        <v>130</v>
      </c>
    </row>
    <row r="132">
      <c r="B132" s="7">
        <v>140.0</v>
      </c>
      <c r="C132" s="7" t="s">
        <v>137</v>
      </c>
      <c r="D132" s="7" t="s">
        <v>9</v>
      </c>
      <c r="E132" s="7" t="s">
        <v>10</v>
      </c>
      <c r="F132" s="7">
        <v>17000.0</v>
      </c>
      <c r="G132" s="9"/>
      <c r="H132" s="9">
        <f t="shared" si="1"/>
        <v>12780550</v>
      </c>
      <c r="I132" s="7" t="s">
        <v>130</v>
      </c>
    </row>
    <row r="133">
      <c r="B133" s="7">
        <v>141.0</v>
      </c>
      <c r="C133" s="7" t="s">
        <v>137</v>
      </c>
      <c r="D133" s="7" t="s">
        <v>9</v>
      </c>
      <c r="E133" s="18" t="s">
        <v>75</v>
      </c>
      <c r="F133" s="7">
        <v>32900.0</v>
      </c>
      <c r="G133" s="9"/>
      <c r="H133" s="9">
        <f t="shared" si="1"/>
        <v>12813450</v>
      </c>
      <c r="I133" s="18" t="s">
        <v>49</v>
      </c>
    </row>
    <row r="134">
      <c r="B134" s="7">
        <v>142.0</v>
      </c>
      <c r="C134" s="7" t="s">
        <v>139</v>
      </c>
      <c r="D134" s="7" t="s">
        <v>9</v>
      </c>
      <c r="E134" s="7" t="s">
        <v>24</v>
      </c>
      <c r="F134" s="7">
        <v>32000.0</v>
      </c>
      <c r="G134" s="9"/>
      <c r="H134" s="9">
        <f t="shared" si="1"/>
        <v>12845450</v>
      </c>
      <c r="I134" s="7" t="s">
        <v>130</v>
      </c>
    </row>
    <row r="135">
      <c r="B135" s="7">
        <v>143.0</v>
      </c>
      <c r="C135" s="7" t="s">
        <v>139</v>
      </c>
      <c r="D135" s="7" t="s">
        <v>9</v>
      </c>
      <c r="E135" s="7" t="s">
        <v>10</v>
      </c>
      <c r="F135" s="7">
        <v>22500.0</v>
      </c>
      <c r="G135" s="9"/>
      <c r="H135" s="9">
        <f t="shared" si="1"/>
        <v>12867950</v>
      </c>
      <c r="I135" s="7" t="s">
        <v>130</v>
      </c>
    </row>
    <row r="136">
      <c r="B136" s="7">
        <v>144.0</v>
      </c>
      <c r="C136" s="7" t="s">
        <v>139</v>
      </c>
      <c r="D136" s="7" t="s">
        <v>9</v>
      </c>
      <c r="E136" s="7" t="s">
        <v>24</v>
      </c>
      <c r="F136" s="7">
        <v>42000.0</v>
      </c>
      <c r="G136" s="9"/>
      <c r="H136" s="9">
        <f t="shared" si="1"/>
        <v>12909950</v>
      </c>
      <c r="I136" s="7" t="s">
        <v>130</v>
      </c>
    </row>
    <row r="137">
      <c r="B137" s="7">
        <v>145.0</v>
      </c>
      <c r="C137" s="7" t="s">
        <v>139</v>
      </c>
      <c r="D137" s="7" t="s">
        <v>9</v>
      </c>
      <c r="E137" s="7" t="s">
        <v>24</v>
      </c>
      <c r="F137" s="7">
        <v>42000.0</v>
      </c>
      <c r="G137" s="9"/>
      <c r="H137" s="9">
        <f t="shared" si="1"/>
        <v>12951950</v>
      </c>
      <c r="I137" s="7" t="s">
        <v>130</v>
      </c>
    </row>
    <row r="138">
      <c r="B138" s="7">
        <v>146.0</v>
      </c>
      <c r="C138" s="7" t="s">
        <v>139</v>
      </c>
      <c r="D138" s="7" t="s">
        <v>9</v>
      </c>
      <c r="E138" s="7" t="s">
        <v>24</v>
      </c>
      <c r="F138" s="7">
        <v>17000.0</v>
      </c>
      <c r="G138" s="9"/>
      <c r="H138" s="9">
        <f t="shared" si="1"/>
        <v>12968950</v>
      </c>
      <c r="I138" s="7" t="s">
        <v>130</v>
      </c>
    </row>
    <row r="139">
      <c r="B139" s="7">
        <v>147.0</v>
      </c>
      <c r="C139" s="7" t="s">
        <v>139</v>
      </c>
      <c r="D139" s="7" t="s">
        <v>9</v>
      </c>
      <c r="E139" s="18" t="s">
        <v>75</v>
      </c>
      <c r="F139" s="7">
        <v>118000.0</v>
      </c>
      <c r="G139" s="9"/>
      <c r="H139" s="9">
        <f t="shared" si="1"/>
        <v>13086950</v>
      </c>
      <c r="I139" s="18" t="s">
        <v>49</v>
      </c>
    </row>
    <row r="140">
      <c r="B140" s="7">
        <v>148.0</v>
      </c>
      <c r="C140" s="7" t="s">
        <v>140</v>
      </c>
      <c r="D140" s="7" t="s">
        <v>9</v>
      </c>
      <c r="E140" s="7" t="s">
        <v>24</v>
      </c>
      <c r="F140" s="7">
        <v>42000.0</v>
      </c>
      <c r="G140" s="9"/>
      <c r="H140" s="9">
        <f t="shared" si="1"/>
        <v>13128950</v>
      </c>
      <c r="I140" s="7" t="s">
        <v>130</v>
      </c>
    </row>
    <row r="141">
      <c r="B141" s="7">
        <v>149.0</v>
      </c>
      <c r="C141" s="7" t="s">
        <v>140</v>
      </c>
      <c r="D141" s="7" t="s">
        <v>9</v>
      </c>
      <c r="E141" s="7" t="s">
        <v>10</v>
      </c>
      <c r="F141" s="7">
        <v>32000.0</v>
      </c>
      <c r="G141" s="9"/>
      <c r="H141" s="9">
        <f t="shared" si="1"/>
        <v>13160950</v>
      </c>
      <c r="I141" s="7" t="s">
        <v>130</v>
      </c>
    </row>
    <row r="142">
      <c r="B142" s="7">
        <v>150.0</v>
      </c>
      <c r="C142" s="7" t="s">
        <v>140</v>
      </c>
      <c r="D142" s="7" t="s">
        <v>9</v>
      </c>
      <c r="E142" s="7" t="s">
        <v>10</v>
      </c>
      <c r="F142" s="7">
        <v>17000.0</v>
      </c>
      <c r="G142" s="9"/>
      <c r="H142" s="9">
        <f t="shared" si="1"/>
        <v>13177950</v>
      </c>
      <c r="I142" s="7" t="s">
        <v>130</v>
      </c>
    </row>
    <row r="143">
      <c r="B143" s="7">
        <v>151.0</v>
      </c>
      <c r="C143" s="7" t="s">
        <v>140</v>
      </c>
      <c r="D143" s="7" t="s">
        <v>9</v>
      </c>
      <c r="E143" s="7" t="s">
        <v>10</v>
      </c>
      <c r="F143" s="7">
        <v>20000.0</v>
      </c>
      <c r="G143" s="9"/>
      <c r="H143" s="9">
        <f t="shared" si="1"/>
        <v>13197950</v>
      </c>
      <c r="I143" s="7" t="s">
        <v>130</v>
      </c>
    </row>
    <row r="144">
      <c r="B144" s="7">
        <v>152.0</v>
      </c>
      <c r="C144" s="7" t="s">
        <v>140</v>
      </c>
      <c r="D144" s="7" t="s">
        <v>9</v>
      </c>
      <c r="E144" s="7" t="s">
        <v>10</v>
      </c>
      <c r="F144" s="7">
        <v>32000.0</v>
      </c>
      <c r="G144" s="9"/>
      <c r="H144" s="9">
        <f t="shared" si="1"/>
        <v>13229950</v>
      </c>
      <c r="I144" s="7" t="s">
        <v>130</v>
      </c>
    </row>
    <row r="145">
      <c r="B145" s="7">
        <v>153.0</v>
      </c>
      <c r="C145" s="7" t="s">
        <v>140</v>
      </c>
      <c r="D145" s="7" t="s">
        <v>9</v>
      </c>
      <c r="E145" s="7" t="s">
        <v>24</v>
      </c>
      <c r="F145" s="7">
        <v>42000.0</v>
      </c>
      <c r="G145" s="9"/>
      <c r="H145" s="9">
        <f t="shared" si="1"/>
        <v>13271950</v>
      </c>
      <c r="I145" s="7" t="s">
        <v>130</v>
      </c>
    </row>
    <row r="146">
      <c r="B146" s="7">
        <v>154.0</v>
      </c>
      <c r="C146" s="7" t="s">
        <v>140</v>
      </c>
      <c r="D146" s="7" t="s">
        <v>9</v>
      </c>
      <c r="E146" s="7" t="s">
        <v>24</v>
      </c>
      <c r="F146" s="7">
        <v>42000.0</v>
      </c>
      <c r="G146" s="9"/>
      <c r="H146" s="9">
        <f t="shared" si="1"/>
        <v>13313950</v>
      </c>
      <c r="I146" s="7" t="s">
        <v>130</v>
      </c>
    </row>
    <row r="147">
      <c r="B147" s="7">
        <v>155.0</v>
      </c>
      <c r="C147" s="7" t="s">
        <v>140</v>
      </c>
      <c r="D147" s="7" t="s">
        <v>9</v>
      </c>
      <c r="E147" s="7" t="s">
        <v>24</v>
      </c>
      <c r="F147" s="7">
        <v>17000.0</v>
      </c>
      <c r="G147" s="9"/>
      <c r="H147" s="9">
        <f t="shared" si="1"/>
        <v>13330950</v>
      </c>
      <c r="I147" s="7" t="s">
        <v>130</v>
      </c>
    </row>
    <row r="148">
      <c r="B148" s="7">
        <v>156.0</v>
      </c>
      <c r="C148" s="7" t="s">
        <v>140</v>
      </c>
      <c r="D148" s="7" t="s">
        <v>9</v>
      </c>
      <c r="E148" s="7" t="s">
        <v>103</v>
      </c>
      <c r="F148" s="7">
        <v>350000.0</v>
      </c>
      <c r="G148" s="9"/>
      <c r="H148" s="9">
        <f t="shared" si="1"/>
        <v>13680950</v>
      </c>
      <c r="I148" s="7" t="s">
        <v>130</v>
      </c>
    </row>
    <row r="149">
      <c r="B149" s="7">
        <v>157.0</v>
      </c>
      <c r="C149" s="7" t="s">
        <v>141</v>
      </c>
      <c r="D149" s="7" t="s">
        <v>9</v>
      </c>
      <c r="E149" s="7" t="s">
        <v>10</v>
      </c>
      <c r="F149" s="7">
        <v>42000.0</v>
      </c>
      <c r="G149" s="9"/>
      <c r="H149" s="9">
        <f t="shared" si="1"/>
        <v>13722950</v>
      </c>
      <c r="I149" s="7" t="s">
        <v>130</v>
      </c>
    </row>
    <row r="150">
      <c r="B150" s="7">
        <v>158.0</v>
      </c>
      <c r="C150" s="7" t="s">
        <v>141</v>
      </c>
      <c r="D150" s="7" t="s">
        <v>9</v>
      </c>
      <c r="E150" s="7" t="s">
        <v>10</v>
      </c>
      <c r="F150" s="7">
        <v>69000.0</v>
      </c>
      <c r="G150" s="9"/>
      <c r="H150" s="9">
        <f t="shared" si="1"/>
        <v>13791950</v>
      </c>
      <c r="I150" s="7" t="s">
        <v>130</v>
      </c>
    </row>
    <row r="151">
      <c r="B151" s="7">
        <v>159.0</v>
      </c>
      <c r="C151" s="7" t="s">
        <v>141</v>
      </c>
      <c r="D151" s="7" t="s">
        <v>9</v>
      </c>
      <c r="E151" s="7" t="s">
        <v>24</v>
      </c>
      <c r="F151" s="7">
        <v>42000.0</v>
      </c>
      <c r="G151" s="9"/>
      <c r="H151" s="9">
        <f t="shared" si="1"/>
        <v>13833950</v>
      </c>
      <c r="I151" s="7" t="s">
        <v>130</v>
      </c>
    </row>
    <row r="152">
      <c r="B152" s="7">
        <v>160.0</v>
      </c>
      <c r="C152" s="7" t="s">
        <v>141</v>
      </c>
      <c r="D152" s="7" t="s">
        <v>9</v>
      </c>
      <c r="E152" s="7" t="s">
        <v>24</v>
      </c>
      <c r="F152" s="7">
        <v>43000.0</v>
      </c>
      <c r="G152" s="9"/>
      <c r="H152" s="9">
        <f t="shared" si="1"/>
        <v>13876950</v>
      </c>
      <c r="I152" s="7" t="s">
        <v>130</v>
      </c>
    </row>
    <row r="153">
      <c r="B153" s="7">
        <v>161.0</v>
      </c>
      <c r="C153" s="7" t="s">
        <v>141</v>
      </c>
      <c r="D153" s="7" t="s">
        <v>9</v>
      </c>
      <c r="E153" s="7" t="s">
        <v>24</v>
      </c>
      <c r="F153" s="7">
        <v>32000.0</v>
      </c>
      <c r="G153" s="9"/>
      <c r="H153" s="9">
        <f t="shared" si="1"/>
        <v>13908950</v>
      </c>
      <c r="I153" s="7" t="s">
        <v>130</v>
      </c>
    </row>
    <row r="154">
      <c r="B154" s="7">
        <v>162.0</v>
      </c>
      <c r="C154" s="7" t="s">
        <v>141</v>
      </c>
      <c r="D154" s="7" t="s">
        <v>9</v>
      </c>
      <c r="E154" s="7" t="s">
        <v>24</v>
      </c>
      <c r="F154" s="7">
        <v>32000.0</v>
      </c>
      <c r="G154" s="9"/>
      <c r="H154" s="9">
        <f t="shared" si="1"/>
        <v>13940950</v>
      </c>
      <c r="I154" s="7" t="s">
        <v>130</v>
      </c>
    </row>
    <row r="155">
      <c r="B155" s="7">
        <v>163.0</v>
      </c>
      <c r="C155" s="7" t="s">
        <v>141</v>
      </c>
      <c r="D155" s="7" t="s">
        <v>9</v>
      </c>
      <c r="E155" s="7" t="s">
        <v>24</v>
      </c>
      <c r="F155" s="7">
        <v>17000.0</v>
      </c>
      <c r="G155" s="9"/>
      <c r="H155" s="9">
        <f t="shared" si="1"/>
        <v>13957950</v>
      </c>
      <c r="I155" s="7" t="s">
        <v>130</v>
      </c>
    </row>
    <row r="156">
      <c r="B156" s="7">
        <v>164.0</v>
      </c>
      <c r="C156" s="7" t="s">
        <v>141</v>
      </c>
      <c r="D156" s="7" t="s">
        <v>9</v>
      </c>
      <c r="E156" s="7" t="s">
        <v>10</v>
      </c>
      <c r="F156" s="7">
        <v>17000.0</v>
      </c>
      <c r="G156" s="9"/>
      <c r="H156" s="9">
        <f t="shared" si="1"/>
        <v>13974950</v>
      </c>
      <c r="I156" s="7" t="s">
        <v>130</v>
      </c>
    </row>
    <row r="157">
      <c r="B157" s="7">
        <v>165.0</v>
      </c>
      <c r="C157" s="7" t="s">
        <v>141</v>
      </c>
      <c r="D157" s="7" t="s">
        <v>9</v>
      </c>
      <c r="E157" s="7" t="s">
        <v>10</v>
      </c>
      <c r="F157" s="7">
        <v>32000.0</v>
      </c>
      <c r="G157" s="9"/>
      <c r="H157" s="22">
        <f t="shared" si="1"/>
        <v>14006950</v>
      </c>
      <c r="I157" s="7" t="s">
        <v>130</v>
      </c>
    </row>
  </sheetData>
  <dataValidations>
    <dataValidation type="list" allowBlank="1" showErrorMessage="1" sqref="D4:D157">
      <formula1>"Pemasukan,Pengeluaran"</formula1>
    </dataValidation>
    <dataValidation type="list" allowBlank="1" showErrorMessage="1" sqref="I4:I157">
      <formula1>"proofreading,mentoring 101,Paid Promote,Kelas Esai Batch 9,Pemateri,Juri,lynk.id,ebook,Kelas Bisnis Plan Batch 3,Program Esai Nov-1,Kelas Esai Batch 10"</formula1>
    </dataValidation>
    <dataValidation type="list" allowBlank="1" showErrorMessage="1" sqref="E4:E157">
      <formula1>"Mandiri,Dana,GoPay,LYNK.ID,Cash"</formula1>
    </dataValidation>
  </dataValidations>
  <hyperlinks>
    <hyperlink r:id="rId1" ref="E4"/>
    <hyperlink r:id="rId2" ref="I4"/>
    <hyperlink r:id="rId3" ref="E13"/>
    <hyperlink r:id="rId4" ref="I13"/>
    <hyperlink r:id="rId5" ref="E19"/>
    <hyperlink r:id="rId6" ref="I19"/>
    <hyperlink r:id="rId7" ref="E25"/>
    <hyperlink r:id="rId8" ref="I25"/>
    <hyperlink r:id="rId9" ref="E31"/>
    <hyperlink r:id="rId10" ref="I31"/>
    <hyperlink r:id="rId11" ref="E35"/>
    <hyperlink r:id="rId12" ref="I35"/>
    <hyperlink r:id="rId13" ref="E36"/>
    <hyperlink r:id="rId14" ref="I36"/>
    <hyperlink r:id="rId15" ref="E45"/>
    <hyperlink r:id="rId16" ref="I45"/>
    <hyperlink r:id="rId17" ref="E46"/>
    <hyperlink r:id="rId18" ref="I46"/>
    <hyperlink r:id="rId19" ref="E49"/>
    <hyperlink r:id="rId20" ref="I49"/>
    <hyperlink r:id="rId21" ref="E72"/>
    <hyperlink r:id="rId22" ref="I72"/>
    <hyperlink r:id="rId23" ref="E76"/>
    <hyperlink r:id="rId24" ref="I76"/>
    <hyperlink r:id="rId25" ref="E87"/>
    <hyperlink r:id="rId26" ref="I87"/>
    <hyperlink r:id="rId27" ref="E90"/>
    <hyperlink r:id="rId28" ref="I90"/>
    <hyperlink r:id="rId29" ref="E94"/>
    <hyperlink r:id="rId30" ref="I94"/>
    <hyperlink r:id="rId31" ref="E101"/>
    <hyperlink r:id="rId32" ref="I102"/>
    <hyperlink r:id="rId33" ref="E111"/>
    <hyperlink r:id="rId34" ref="I111"/>
    <hyperlink r:id="rId35" ref="E117"/>
    <hyperlink r:id="rId36" ref="I117"/>
    <hyperlink r:id="rId37" ref="E124"/>
    <hyperlink r:id="rId38" ref="I124"/>
    <hyperlink r:id="rId39" ref="E133"/>
    <hyperlink r:id="rId40" ref="I133"/>
    <hyperlink r:id="rId41" ref="E139"/>
    <hyperlink r:id="rId42" ref="I139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18.57"/>
    <col customWidth="1" min="4" max="4" width="20.0"/>
    <col customWidth="1" min="5" max="5" width="21.29"/>
    <col customWidth="1" min="6" max="6" width="18.86"/>
    <col customWidth="1" min="7" max="7" width="16.86"/>
    <col customWidth="1" min="8" max="8" width="30.86"/>
    <col customWidth="1" min="9" max="9" width="21.57"/>
    <col customWidth="1" min="11" max="11" width="24.86"/>
    <col customWidth="1" min="12" max="12" width="45.71"/>
  </cols>
  <sheetData>
    <row r="1">
      <c r="B1" s="23" t="s">
        <v>142</v>
      </c>
      <c r="C1" s="3"/>
      <c r="D1" s="3"/>
      <c r="E1" s="3"/>
      <c r="F1" s="27" t="s">
        <v>110</v>
      </c>
      <c r="G1" s="28" t="s">
        <v>111</v>
      </c>
    </row>
    <row r="2">
      <c r="B2" s="4" t="s">
        <v>1</v>
      </c>
      <c r="C2" s="4" t="s">
        <v>2</v>
      </c>
      <c r="D2" s="4" t="s">
        <v>3</v>
      </c>
      <c r="E2" s="4" t="s">
        <v>4</v>
      </c>
      <c r="F2" s="4" t="s">
        <v>6</v>
      </c>
      <c r="G2" s="4" t="s">
        <v>7</v>
      </c>
      <c r="H2" s="4" t="s">
        <v>8</v>
      </c>
      <c r="I2" s="24" t="s">
        <v>73</v>
      </c>
      <c r="J2" s="5"/>
      <c r="K2" s="6" t="s">
        <v>9</v>
      </c>
    </row>
    <row r="3">
      <c r="B3" s="7">
        <v>1.0</v>
      </c>
      <c r="C3" s="8">
        <v>45302.0</v>
      </c>
      <c r="D3" s="7" t="s">
        <v>9</v>
      </c>
      <c r="E3" s="18" t="s">
        <v>75</v>
      </c>
      <c r="F3" s="7">
        <v>125300.0</v>
      </c>
      <c r="G3" s="9">
        <f>F3</f>
        <v>125300</v>
      </c>
      <c r="H3" s="26" t="s">
        <v>49</v>
      </c>
      <c r="K3" s="10" t="s">
        <v>12</v>
      </c>
      <c r="L3" s="10" t="s">
        <v>13</v>
      </c>
    </row>
    <row r="4">
      <c r="B4" s="7">
        <v>2.0</v>
      </c>
      <c r="C4" s="8">
        <v>45333.0</v>
      </c>
      <c r="D4" s="7" t="s">
        <v>9</v>
      </c>
      <c r="E4" s="7" t="s">
        <v>10</v>
      </c>
      <c r="F4" s="7">
        <v>49000.0</v>
      </c>
      <c r="G4" s="9">
        <f t="shared" ref="G4:G86" si="1">G3+F4</f>
        <v>174300</v>
      </c>
      <c r="H4" s="7" t="s">
        <v>17</v>
      </c>
      <c r="K4" s="11" t="s">
        <v>15</v>
      </c>
      <c r="L4" s="11" t="s">
        <v>16</v>
      </c>
    </row>
    <row r="5">
      <c r="B5" s="7">
        <v>3.0</v>
      </c>
      <c r="C5" s="8">
        <v>45333.0</v>
      </c>
      <c r="D5" s="7" t="s">
        <v>9</v>
      </c>
      <c r="E5" s="18" t="s">
        <v>75</v>
      </c>
      <c r="F5" s="7">
        <v>5600.0</v>
      </c>
      <c r="G5" s="9">
        <f t="shared" si="1"/>
        <v>179900</v>
      </c>
      <c r="H5" s="18" t="s">
        <v>49</v>
      </c>
      <c r="K5" s="11" t="s">
        <v>18</v>
      </c>
      <c r="L5" s="11" t="s">
        <v>19</v>
      </c>
    </row>
    <row r="6">
      <c r="B6" s="7">
        <v>4.0</v>
      </c>
      <c r="C6" s="8">
        <v>45362.0</v>
      </c>
      <c r="D6" s="7" t="s">
        <v>9</v>
      </c>
      <c r="E6" s="18" t="s">
        <v>75</v>
      </c>
      <c r="F6" s="7">
        <v>92500.0</v>
      </c>
      <c r="G6" s="9">
        <f t="shared" si="1"/>
        <v>272400</v>
      </c>
      <c r="H6" s="18" t="s">
        <v>49</v>
      </c>
      <c r="K6" s="11" t="s">
        <v>20</v>
      </c>
      <c r="L6" s="11" t="s">
        <v>21</v>
      </c>
    </row>
    <row r="7">
      <c r="B7" s="7">
        <v>5.0</v>
      </c>
      <c r="C7" s="8">
        <v>45393.0</v>
      </c>
      <c r="D7" s="7" t="s">
        <v>9</v>
      </c>
      <c r="E7" s="7" t="s">
        <v>10</v>
      </c>
      <c r="F7" s="7">
        <v>19500.0</v>
      </c>
      <c r="G7" s="9">
        <f t="shared" si="1"/>
        <v>291900</v>
      </c>
      <c r="H7" s="7" t="s">
        <v>11</v>
      </c>
      <c r="K7" s="11" t="s">
        <v>22</v>
      </c>
      <c r="L7" s="11" t="s">
        <v>23</v>
      </c>
    </row>
    <row r="8">
      <c r="B8" s="7">
        <v>6.0</v>
      </c>
      <c r="C8" s="8">
        <v>45393.0</v>
      </c>
      <c r="D8" s="7" t="s">
        <v>9</v>
      </c>
      <c r="E8" s="18" t="s">
        <v>75</v>
      </c>
      <c r="F8" s="7">
        <v>17200.0</v>
      </c>
      <c r="G8" s="9">
        <f t="shared" si="1"/>
        <v>309100</v>
      </c>
      <c r="H8" s="26" t="s">
        <v>49</v>
      </c>
      <c r="K8" s="11" t="s">
        <v>25</v>
      </c>
      <c r="L8" s="11" t="s">
        <v>26</v>
      </c>
    </row>
    <row r="9">
      <c r="B9" s="7">
        <v>7.0</v>
      </c>
      <c r="C9" s="8">
        <v>45423.0</v>
      </c>
      <c r="D9" s="7" t="s">
        <v>9</v>
      </c>
      <c r="E9" s="25" t="s">
        <v>27</v>
      </c>
      <c r="F9" s="7">
        <v>249000.0</v>
      </c>
      <c r="G9" s="9">
        <f t="shared" si="1"/>
        <v>558100</v>
      </c>
      <c r="H9" s="25" t="s">
        <v>17</v>
      </c>
      <c r="K9" s="11" t="s">
        <v>28</v>
      </c>
      <c r="L9" s="11" t="s">
        <v>29</v>
      </c>
    </row>
    <row r="10">
      <c r="B10" s="7">
        <v>8.0</v>
      </c>
      <c r="C10" s="8">
        <v>45423.0</v>
      </c>
      <c r="D10" s="7" t="s">
        <v>9</v>
      </c>
      <c r="E10" s="7" t="s">
        <v>10</v>
      </c>
      <c r="F10" s="7">
        <v>300000.0</v>
      </c>
      <c r="G10" s="9">
        <f t="shared" si="1"/>
        <v>858100</v>
      </c>
      <c r="H10" s="7" t="s">
        <v>79</v>
      </c>
      <c r="I10" s="21" t="s">
        <v>143</v>
      </c>
      <c r="K10" s="11" t="s">
        <v>30</v>
      </c>
      <c r="L10" s="11" t="s">
        <v>31</v>
      </c>
    </row>
    <row r="11">
      <c r="B11" s="7">
        <v>9.0</v>
      </c>
      <c r="C11" s="8">
        <v>45423.0</v>
      </c>
      <c r="D11" s="7" t="s">
        <v>9</v>
      </c>
      <c r="E11" s="7" t="s">
        <v>10</v>
      </c>
      <c r="F11" s="7">
        <v>125000.0</v>
      </c>
      <c r="G11" s="9">
        <f t="shared" si="1"/>
        <v>983100</v>
      </c>
      <c r="H11" s="7" t="s">
        <v>17</v>
      </c>
    </row>
    <row r="12">
      <c r="B12" s="7">
        <v>10.0</v>
      </c>
      <c r="C12" s="8">
        <v>45423.0</v>
      </c>
      <c r="D12" s="7" t="s">
        <v>9</v>
      </c>
      <c r="E12" s="18" t="s">
        <v>75</v>
      </c>
      <c r="F12" s="7">
        <v>54500.0</v>
      </c>
      <c r="G12" s="9">
        <f t="shared" si="1"/>
        <v>1037600</v>
      </c>
      <c r="H12" s="18" t="s">
        <v>49</v>
      </c>
      <c r="K12" s="12" t="s">
        <v>33</v>
      </c>
    </row>
    <row r="13">
      <c r="B13" s="7">
        <v>11.0</v>
      </c>
      <c r="C13" s="8">
        <v>45423.0</v>
      </c>
      <c r="D13" s="7" t="s">
        <v>9</v>
      </c>
      <c r="E13" s="7" t="s">
        <v>10</v>
      </c>
      <c r="F13" s="7">
        <v>22000.0</v>
      </c>
      <c r="G13" s="9">
        <f t="shared" si="1"/>
        <v>1059600</v>
      </c>
      <c r="H13" s="7" t="s">
        <v>11</v>
      </c>
      <c r="K13" s="10" t="s">
        <v>34</v>
      </c>
      <c r="L13" s="10" t="s">
        <v>13</v>
      </c>
    </row>
    <row r="14">
      <c r="B14" s="7">
        <v>12.0</v>
      </c>
      <c r="C14" s="8">
        <v>45454.0</v>
      </c>
      <c r="D14" s="7" t="s">
        <v>9</v>
      </c>
      <c r="E14" s="7" t="s">
        <v>24</v>
      </c>
      <c r="F14" s="7">
        <v>299000.0</v>
      </c>
      <c r="G14" s="9">
        <f t="shared" si="1"/>
        <v>1358600</v>
      </c>
      <c r="H14" s="7" t="s">
        <v>144</v>
      </c>
      <c r="K14" s="11" t="s">
        <v>35</v>
      </c>
      <c r="L14" s="11" t="s">
        <v>36</v>
      </c>
    </row>
    <row r="15">
      <c r="B15" s="7">
        <v>13.0</v>
      </c>
      <c r="C15" s="8">
        <v>45454.0</v>
      </c>
      <c r="D15" s="7" t="s">
        <v>9</v>
      </c>
      <c r="E15" s="7" t="s">
        <v>24</v>
      </c>
      <c r="F15" s="7">
        <v>299000.0</v>
      </c>
      <c r="G15" s="9">
        <f t="shared" si="1"/>
        <v>1657600</v>
      </c>
      <c r="H15" s="7" t="s">
        <v>144</v>
      </c>
      <c r="K15" s="11" t="s">
        <v>37</v>
      </c>
      <c r="L15" s="11" t="s">
        <v>38</v>
      </c>
    </row>
    <row r="16">
      <c r="B16" s="7">
        <v>14.0</v>
      </c>
      <c r="C16" s="8">
        <v>45454.0</v>
      </c>
      <c r="D16" s="7" t="s">
        <v>9</v>
      </c>
      <c r="E16" s="18" t="s">
        <v>75</v>
      </c>
      <c r="F16" s="7">
        <v>10600.0</v>
      </c>
      <c r="G16" s="9">
        <f t="shared" si="1"/>
        <v>1668200</v>
      </c>
      <c r="H16" s="18" t="s">
        <v>49</v>
      </c>
      <c r="K16" s="11" t="s">
        <v>40</v>
      </c>
      <c r="L16" s="11" t="s">
        <v>41</v>
      </c>
    </row>
    <row r="17">
      <c r="B17" s="7">
        <v>15.0</v>
      </c>
      <c r="C17" s="8">
        <v>45484.0</v>
      </c>
      <c r="D17" s="7" t="s">
        <v>9</v>
      </c>
      <c r="E17" s="7" t="s">
        <v>27</v>
      </c>
      <c r="F17" s="7">
        <v>299000.0</v>
      </c>
      <c r="G17" s="9">
        <f t="shared" si="1"/>
        <v>1967200</v>
      </c>
      <c r="H17" s="7" t="s">
        <v>144</v>
      </c>
      <c r="K17" s="13"/>
      <c r="L17" s="13"/>
    </row>
    <row r="18">
      <c r="B18" s="7">
        <v>16.0</v>
      </c>
      <c r="C18" s="8">
        <v>45484.0</v>
      </c>
      <c r="D18" s="7" t="s">
        <v>9</v>
      </c>
      <c r="E18" s="25" t="s">
        <v>10</v>
      </c>
      <c r="F18" s="7">
        <v>72000.0</v>
      </c>
      <c r="G18" s="9">
        <f t="shared" si="1"/>
        <v>2039200</v>
      </c>
      <c r="H18" s="25" t="s">
        <v>17</v>
      </c>
      <c r="I18" s="21" t="s">
        <v>69</v>
      </c>
      <c r="K18" s="15" t="s">
        <v>42</v>
      </c>
      <c r="L18" s="15" t="s">
        <v>43</v>
      </c>
    </row>
    <row r="19">
      <c r="B19" s="7">
        <v>17.0</v>
      </c>
      <c r="C19" s="8">
        <v>45484.0</v>
      </c>
      <c r="D19" s="7" t="s">
        <v>9</v>
      </c>
      <c r="E19" s="7" t="s">
        <v>24</v>
      </c>
      <c r="F19" s="7">
        <v>72000.0</v>
      </c>
      <c r="G19" s="9">
        <f t="shared" si="1"/>
        <v>2111200</v>
      </c>
      <c r="H19" s="7" t="s">
        <v>144</v>
      </c>
      <c r="K19" s="16"/>
      <c r="L19" s="16"/>
    </row>
    <row r="20">
      <c r="B20" s="7">
        <v>18.0</v>
      </c>
      <c r="C20" s="8">
        <v>45484.0</v>
      </c>
      <c r="D20" s="7" t="s">
        <v>9</v>
      </c>
      <c r="E20" s="25" t="s">
        <v>24</v>
      </c>
      <c r="F20" s="7">
        <v>299000.0</v>
      </c>
      <c r="G20" s="9">
        <f t="shared" si="1"/>
        <v>2410200</v>
      </c>
      <c r="H20" s="25" t="s">
        <v>144</v>
      </c>
      <c r="K20" s="16"/>
      <c r="L20" s="17"/>
    </row>
    <row r="21">
      <c r="B21" s="7">
        <v>19.0</v>
      </c>
      <c r="C21" s="8">
        <v>45484.0</v>
      </c>
      <c r="D21" s="7" t="s">
        <v>9</v>
      </c>
      <c r="E21" s="18" t="s">
        <v>75</v>
      </c>
      <c r="F21" s="7">
        <v>6600.0</v>
      </c>
      <c r="G21" s="9">
        <f t="shared" si="1"/>
        <v>2416800</v>
      </c>
      <c r="H21" s="18" t="s">
        <v>49</v>
      </c>
      <c r="K21" s="16"/>
      <c r="L21" s="16"/>
    </row>
    <row r="22">
      <c r="B22" s="7">
        <v>20.0</v>
      </c>
      <c r="C22" s="8">
        <v>45515.0</v>
      </c>
      <c r="D22" s="7" t="s">
        <v>9</v>
      </c>
      <c r="E22" s="7" t="s">
        <v>27</v>
      </c>
      <c r="F22" s="7">
        <v>299000.0</v>
      </c>
      <c r="G22" s="9">
        <f t="shared" si="1"/>
        <v>2715800</v>
      </c>
      <c r="H22" s="7" t="s">
        <v>144</v>
      </c>
      <c r="K22" s="17"/>
      <c r="L22" s="17"/>
    </row>
    <row r="23">
      <c r="B23" s="7">
        <v>21.0</v>
      </c>
      <c r="C23" s="8">
        <v>45515.0</v>
      </c>
      <c r="D23" s="7" t="s">
        <v>9</v>
      </c>
      <c r="E23" s="7" t="s">
        <v>27</v>
      </c>
      <c r="F23" s="7">
        <v>25000.0</v>
      </c>
      <c r="G23" s="9">
        <f t="shared" si="1"/>
        <v>2740800</v>
      </c>
      <c r="H23" s="7" t="s">
        <v>11</v>
      </c>
      <c r="K23" s="17"/>
      <c r="L23" s="17"/>
    </row>
    <row r="24">
      <c r="B24" s="7">
        <v>22.0</v>
      </c>
      <c r="C24" s="8">
        <v>45515.0</v>
      </c>
      <c r="D24" s="7" t="s">
        <v>9</v>
      </c>
      <c r="E24" s="25" t="s">
        <v>10</v>
      </c>
      <c r="F24" s="7">
        <v>199000.0</v>
      </c>
      <c r="G24" s="9">
        <f t="shared" si="1"/>
        <v>2939800</v>
      </c>
      <c r="H24" s="25" t="s">
        <v>17</v>
      </c>
      <c r="K24" s="17"/>
      <c r="L24" s="17"/>
    </row>
    <row r="25">
      <c r="B25" s="7">
        <v>23.0</v>
      </c>
      <c r="C25" s="8">
        <v>45546.0</v>
      </c>
      <c r="D25" s="7" t="s">
        <v>9</v>
      </c>
      <c r="E25" s="7" t="s">
        <v>27</v>
      </c>
      <c r="F25" s="7">
        <v>199000.0</v>
      </c>
      <c r="G25" s="9">
        <f t="shared" si="1"/>
        <v>3138800</v>
      </c>
      <c r="H25" s="7" t="s">
        <v>17</v>
      </c>
      <c r="K25" s="17"/>
      <c r="L25" s="17"/>
    </row>
    <row r="26">
      <c r="B26" s="7">
        <v>24.0</v>
      </c>
      <c r="C26" s="8">
        <v>45546.0</v>
      </c>
      <c r="D26" s="7" t="s">
        <v>9</v>
      </c>
      <c r="E26" s="7" t="s">
        <v>10</v>
      </c>
      <c r="F26" s="7">
        <v>700000.0</v>
      </c>
      <c r="G26" s="9">
        <f t="shared" si="1"/>
        <v>3838800</v>
      </c>
      <c r="H26" s="7" t="s">
        <v>95</v>
      </c>
      <c r="I26" s="21" t="s">
        <v>145</v>
      </c>
      <c r="K26" s="17"/>
      <c r="L26" s="17"/>
    </row>
    <row r="27">
      <c r="B27" s="7">
        <v>25.0</v>
      </c>
      <c r="C27" s="8">
        <v>45546.0</v>
      </c>
      <c r="D27" s="7" t="s">
        <v>9</v>
      </c>
      <c r="E27" s="7" t="s">
        <v>10</v>
      </c>
      <c r="F27" s="7">
        <v>72000.0</v>
      </c>
      <c r="G27" s="9">
        <f t="shared" si="1"/>
        <v>3910800</v>
      </c>
      <c r="H27" s="7" t="s">
        <v>17</v>
      </c>
      <c r="K27" s="13"/>
      <c r="L27" s="13"/>
    </row>
    <row r="28">
      <c r="B28" s="7">
        <v>26.0</v>
      </c>
      <c r="C28" s="8">
        <v>45546.0</v>
      </c>
      <c r="D28" s="7" t="s">
        <v>9</v>
      </c>
      <c r="E28" s="7" t="s">
        <v>10</v>
      </c>
      <c r="F28" s="7">
        <v>200000.0</v>
      </c>
      <c r="G28" s="9">
        <f t="shared" si="1"/>
        <v>4110800</v>
      </c>
      <c r="H28" s="7" t="s">
        <v>17</v>
      </c>
      <c r="K28" s="15" t="s">
        <v>33</v>
      </c>
      <c r="L28" s="15" t="s">
        <v>47</v>
      </c>
    </row>
    <row r="29">
      <c r="B29" s="7">
        <v>27.0</v>
      </c>
      <c r="C29" s="8">
        <v>45546.0</v>
      </c>
      <c r="D29" s="7" t="s">
        <v>9</v>
      </c>
      <c r="E29" s="18" t="s">
        <v>75</v>
      </c>
      <c r="F29" s="7">
        <v>101000.0</v>
      </c>
      <c r="G29" s="9">
        <f t="shared" si="1"/>
        <v>4211800</v>
      </c>
      <c r="H29" s="18" t="s">
        <v>49</v>
      </c>
      <c r="K29" s="16"/>
      <c r="L29" s="16"/>
    </row>
    <row r="30">
      <c r="B30" s="7">
        <v>28.0</v>
      </c>
      <c r="C30" s="8">
        <v>45576.0</v>
      </c>
      <c r="D30" s="7" t="s">
        <v>9</v>
      </c>
      <c r="E30" s="25" t="s">
        <v>27</v>
      </c>
      <c r="F30" s="7">
        <v>52000.0</v>
      </c>
      <c r="G30" s="9">
        <f t="shared" si="1"/>
        <v>4263800</v>
      </c>
      <c r="H30" s="25" t="s">
        <v>17</v>
      </c>
      <c r="K30" s="16"/>
      <c r="L30" s="17"/>
    </row>
    <row r="31">
      <c r="B31" s="7">
        <v>39.0</v>
      </c>
      <c r="C31" s="8">
        <v>45576.0</v>
      </c>
      <c r="D31" s="7" t="s">
        <v>9</v>
      </c>
      <c r="E31" s="7" t="s">
        <v>24</v>
      </c>
      <c r="F31" s="7">
        <v>199000.0</v>
      </c>
      <c r="G31" s="9">
        <f t="shared" si="1"/>
        <v>4462800</v>
      </c>
      <c r="H31" s="7" t="s">
        <v>17</v>
      </c>
      <c r="K31" s="17"/>
      <c r="L31" s="17"/>
    </row>
    <row r="32">
      <c r="B32" s="7">
        <v>40.0</v>
      </c>
      <c r="C32" s="8">
        <v>45607.0</v>
      </c>
      <c r="D32" s="7" t="s">
        <v>9</v>
      </c>
      <c r="E32" s="18" t="s">
        <v>75</v>
      </c>
      <c r="F32" s="7">
        <v>160100.0</v>
      </c>
      <c r="G32" s="9">
        <f t="shared" si="1"/>
        <v>4622900</v>
      </c>
      <c r="H32" s="18" t="s">
        <v>49</v>
      </c>
      <c r="K32" s="17"/>
      <c r="L32" s="17"/>
    </row>
    <row r="33">
      <c r="B33" s="7">
        <v>41.0</v>
      </c>
      <c r="C33" s="8">
        <v>45607.0</v>
      </c>
      <c r="D33" s="7" t="s">
        <v>9</v>
      </c>
      <c r="E33" s="7" t="s">
        <v>24</v>
      </c>
      <c r="F33" s="7">
        <v>72000.0</v>
      </c>
      <c r="G33" s="9">
        <f t="shared" si="1"/>
        <v>4694900</v>
      </c>
      <c r="H33" s="7" t="s">
        <v>17</v>
      </c>
      <c r="K33" s="17"/>
      <c r="L33" s="17"/>
    </row>
    <row r="34">
      <c r="B34" s="7">
        <v>42.0</v>
      </c>
      <c r="C34" s="8">
        <v>45607.0</v>
      </c>
      <c r="D34" s="7" t="s">
        <v>9</v>
      </c>
      <c r="E34" s="25" t="s">
        <v>24</v>
      </c>
      <c r="F34" s="7">
        <v>399000.0</v>
      </c>
      <c r="G34" s="9">
        <f t="shared" si="1"/>
        <v>5093900</v>
      </c>
      <c r="H34" s="25" t="s">
        <v>144</v>
      </c>
      <c r="K34" s="17"/>
      <c r="L34" s="17"/>
    </row>
    <row r="35">
      <c r="B35" s="7">
        <v>43.0</v>
      </c>
      <c r="C35" s="8">
        <v>45607.0</v>
      </c>
      <c r="D35" s="7" t="s">
        <v>9</v>
      </c>
      <c r="E35" s="25" t="s">
        <v>27</v>
      </c>
      <c r="F35" s="7">
        <v>52000.0</v>
      </c>
      <c r="G35" s="9">
        <f t="shared" si="1"/>
        <v>5145900</v>
      </c>
      <c r="H35" s="25" t="s">
        <v>17</v>
      </c>
      <c r="K35" s="17"/>
      <c r="L35" s="17"/>
    </row>
    <row r="36">
      <c r="B36" s="7">
        <v>44.0</v>
      </c>
      <c r="C36" s="8">
        <v>45637.0</v>
      </c>
      <c r="D36" s="7" t="s">
        <v>9</v>
      </c>
      <c r="E36" s="18" t="s">
        <v>75</v>
      </c>
      <c r="F36" s="7">
        <v>6600.0</v>
      </c>
      <c r="G36" s="9">
        <f t="shared" si="1"/>
        <v>5152500</v>
      </c>
      <c r="H36" s="18" t="s">
        <v>49</v>
      </c>
      <c r="K36" s="16" t="s">
        <v>51</v>
      </c>
      <c r="L36" s="17">
        <f>sum(L29:L35)</f>
        <v>0</v>
      </c>
    </row>
    <row r="37">
      <c r="A37" s="21" t="s">
        <v>69</v>
      </c>
      <c r="B37" s="7">
        <v>45.0</v>
      </c>
      <c r="C37" s="8">
        <v>45637.0</v>
      </c>
      <c r="D37" s="7" t="s">
        <v>9</v>
      </c>
      <c r="E37" s="7" t="s">
        <v>103</v>
      </c>
      <c r="F37" s="7">
        <v>300000.0</v>
      </c>
      <c r="G37" s="9">
        <f t="shared" si="1"/>
        <v>5452500</v>
      </c>
      <c r="H37" s="7" t="s">
        <v>95</v>
      </c>
      <c r="I37" s="21" t="s">
        <v>146</v>
      </c>
    </row>
    <row r="38">
      <c r="B38" s="7">
        <v>47.0</v>
      </c>
      <c r="C38" s="7" t="s">
        <v>147</v>
      </c>
      <c r="D38" s="7" t="s">
        <v>9</v>
      </c>
      <c r="E38" s="7" t="s">
        <v>10</v>
      </c>
      <c r="F38" s="7">
        <v>200000.0</v>
      </c>
      <c r="G38" s="9">
        <f t="shared" si="1"/>
        <v>5652500</v>
      </c>
      <c r="H38" s="7" t="s">
        <v>95</v>
      </c>
      <c r="I38" s="21" t="s">
        <v>148</v>
      </c>
    </row>
    <row r="39">
      <c r="B39" s="7">
        <v>48.0</v>
      </c>
      <c r="C39" s="7" t="s">
        <v>147</v>
      </c>
      <c r="D39" s="7" t="s">
        <v>9</v>
      </c>
      <c r="E39" s="7" t="s">
        <v>24</v>
      </c>
      <c r="F39" s="7">
        <v>300000.0</v>
      </c>
      <c r="G39" s="9">
        <f t="shared" si="1"/>
        <v>5952500</v>
      </c>
      <c r="H39" s="7" t="s">
        <v>144</v>
      </c>
    </row>
    <row r="40">
      <c r="B40" s="7">
        <v>49.0</v>
      </c>
      <c r="C40" s="7" t="s">
        <v>147</v>
      </c>
      <c r="D40" s="7" t="s">
        <v>9</v>
      </c>
      <c r="E40" s="18" t="s">
        <v>75</v>
      </c>
      <c r="F40" s="7">
        <v>61300.0</v>
      </c>
      <c r="G40" s="9">
        <f t="shared" si="1"/>
        <v>6013800</v>
      </c>
      <c r="H40" s="18" t="s">
        <v>49</v>
      </c>
    </row>
    <row r="41">
      <c r="B41" s="7">
        <v>50.0</v>
      </c>
      <c r="C41" s="7" t="s">
        <v>149</v>
      </c>
      <c r="D41" s="7" t="s">
        <v>9</v>
      </c>
      <c r="E41" s="25" t="s">
        <v>24</v>
      </c>
      <c r="F41" s="7">
        <v>299000.0</v>
      </c>
      <c r="G41" s="9">
        <f t="shared" si="1"/>
        <v>6312800</v>
      </c>
      <c r="H41" s="7" t="s">
        <v>144</v>
      </c>
    </row>
    <row r="42">
      <c r="B42" s="7">
        <v>51.0</v>
      </c>
      <c r="C42" s="7" t="s">
        <v>149</v>
      </c>
      <c r="D42" s="7" t="s">
        <v>9</v>
      </c>
      <c r="E42" s="7" t="s">
        <v>27</v>
      </c>
      <c r="F42" s="7">
        <v>200000.0</v>
      </c>
      <c r="G42" s="9">
        <f t="shared" si="1"/>
        <v>6512800</v>
      </c>
      <c r="H42" s="7" t="s">
        <v>17</v>
      </c>
    </row>
    <row r="43">
      <c r="B43" s="7">
        <v>52.0</v>
      </c>
      <c r="C43" s="7" t="s">
        <v>149</v>
      </c>
      <c r="D43" s="7" t="s">
        <v>9</v>
      </c>
      <c r="E43" s="7" t="s">
        <v>10</v>
      </c>
      <c r="F43" s="7">
        <v>22000.0</v>
      </c>
      <c r="G43" s="9">
        <f t="shared" si="1"/>
        <v>6534800</v>
      </c>
      <c r="H43" s="7" t="s">
        <v>11</v>
      </c>
    </row>
    <row r="44">
      <c r="B44" s="7">
        <v>53.0</v>
      </c>
      <c r="C44" s="7" t="s">
        <v>150</v>
      </c>
      <c r="D44" s="7" t="s">
        <v>9</v>
      </c>
      <c r="E44" s="7" t="s">
        <v>24</v>
      </c>
      <c r="F44" s="7">
        <v>150000.0</v>
      </c>
      <c r="G44" s="9">
        <f t="shared" si="1"/>
        <v>6684800</v>
      </c>
      <c r="H44" s="7"/>
      <c r="I44" s="30">
        <f>sum(F44:F49)</f>
        <v>1747000</v>
      </c>
    </row>
    <row r="45">
      <c r="B45" s="7">
        <v>54.0</v>
      </c>
      <c r="C45" s="7" t="s">
        <v>150</v>
      </c>
      <c r="D45" s="7" t="s">
        <v>9</v>
      </c>
      <c r="E45" s="7" t="s">
        <v>24</v>
      </c>
      <c r="F45" s="7">
        <v>399000.0</v>
      </c>
      <c r="G45" s="9">
        <f t="shared" si="1"/>
        <v>7083800</v>
      </c>
      <c r="H45" s="7" t="s">
        <v>144</v>
      </c>
    </row>
    <row r="46">
      <c r="B46" s="7">
        <v>55.0</v>
      </c>
      <c r="C46" s="7" t="s">
        <v>150</v>
      </c>
      <c r="D46" s="7" t="s">
        <v>9</v>
      </c>
      <c r="E46" s="7" t="s">
        <v>24</v>
      </c>
      <c r="F46" s="7">
        <v>300000.0</v>
      </c>
      <c r="G46" s="9">
        <f t="shared" si="1"/>
        <v>7383800</v>
      </c>
      <c r="H46" s="7" t="s">
        <v>144</v>
      </c>
      <c r="I46" s="21" t="s">
        <v>69</v>
      </c>
    </row>
    <row r="47">
      <c r="B47" s="7">
        <v>56.0</v>
      </c>
      <c r="C47" s="7" t="s">
        <v>150</v>
      </c>
      <c r="D47" s="7" t="s">
        <v>9</v>
      </c>
      <c r="E47" s="7" t="s">
        <v>24</v>
      </c>
      <c r="F47" s="7">
        <v>399000.0</v>
      </c>
      <c r="G47" s="9">
        <f t="shared" si="1"/>
        <v>7782800</v>
      </c>
      <c r="H47" s="7" t="s">
        <v>144</v>
      </c>
    </row>
    <row r="48">
      <c r="B48" s="7">
        <v>57.0</v>
      </c>
      <c r="C48" s="7" t="s">
        <v>150</v>
      </c>
      <c r="D48" s="7" t="s">
        <v>9</v>
      </c>
      <c r="E48" s="7" t="s">
        <v>24</v>
      </c>
      <c r="F48" s="7">
        <v>200000.0</v>
      </c>
      <c r="G48" s="9">
        <f t="shared" si="1"/>
        <v>7982800</v>
      </c>
      <c r="H48" s="7" t="s">
        <v>144</v>
      </c>
    </row>
    <row r="49">
      <c r="B49" s="7">
        <v>58.0</v>
      </c>
      <c r="C49" s="7" t="s">
        <v>150</v>
      </c>
      <c r="D49" s="7" t="s">
        <v>9</v>
      </c>
      <c r="E49" s="7" t="s">
        <v>24</v>
      </c>
      <c r="F49" s="7">
        <v>299000.0</v>
      </c>
      <c r="G49" s="9">
        <f t="shared" si="1"/>
        <v>8281800</v>
      </c>
      <c r="H49" s="7" t="s">
        <v>144</v>
      </c>
    </row>
    <row r="50">
      <c r="B50" s="7">
        <v>59.0</v>
      </c>
      <c r="C50" s="7" t="s">
        <v>151</v>
      </c>
      <c r="D50" s="7" t="s">
        <v>9</v>
      </c>
      <c r="E50" s="7" t="s">
        <v>10</v>
      </c>
      <c r="F50" s="7">
        <v>200000.0</v>
      </c>
      <c r="G50" s="9">
        <f t="shared" si="1"/>
        <v>8481800</v>
      </c>
      <c r="H50" s="7" t="s">
        <v>144</v>
      </c>
    </row>
    <row r="51">
      <c r="B51" s="7">
        <v>60.0</v>
      </c>
      <c r="C51" s="7" t="s">
        <v>151</v>
      </c>
      <c r="D51" s="7" t="s">
        <v>9</v>
      </c>
      <c r="E51" s="7" t="s">
        <v>10</v>
      </c>
      <c r="F51" s="7">
        <v>299000.0</v>
      </c>
      <c r="G51" s="9">
        <f t="shared" si="1"/>
        <v>8780800</v>
      </c>
      <c r="H51" s="7" t="s">
        <v>144</v>
      </c>
    </row>
    <row r="52">
      <c r="B52" s="7">
        <v>61.0</v>
      </c>
      <c r="C52" s="7" t="s">
        <v>152</v>
      </c>
      <c r="D52" s="7" t="s">
        <v>9</v>
      </c>
      <c r="E52" s="7" t="s">
        <v>24</v>
      </c>
      <c r="F52" s="7">
        <v>600000.0</v>
      </c>
      <c r="G52" s="9">
        <f t="shared" si="1"/>
        <v>9380800</v>
      </c>
      <c r="H52" s="7" t="s">
        <v>95</v>
      </c>
      <c r="I52" s="21" t="s">
        <v>153</v>
      </c>
    </row>
    <row r="53">
      <c r="B53" s="7">
        <v>62.0</v>
      </c>
      <c r="C53" s="7" t="s">
        <v>152</v>
      </c>
      <c r="D53" s="7" t="s">
        <v>9</v>
      </c>
      <c r="E53" s="7" t="s">
        <v>10</v>
      </c>
      <c r="F53" s="7">
        <v>22000.0</v>
      </c>
      <c r="G53" s="9">
        <f t="shared" si="1"/>
        <v>9402800</v>
      </c>
      <c r="H53" s="7" t="s">
        <v>11</v>
      </c>
    </row>
    <row r="54">
      <c r="B54" s="7">
        <v>63.0</v>
      </c>
      <c r="C54" s="7" t="s">
        <v>154</v>
      </c>
      <c r="D54" s="7" t="s">
        <v>9</v>
      </c>
      <c r="E54" s="18" t="s">
        <v>75</v>
      </c>
      <c r="F54" s="9">
        <f>127900+20800</f>
        <v>148700</v>
      </c>
      <c r="G54" s="9">
        <f t="shared" si="1"/>
        <v>9551500</v>
      </c>
      <c r="H54" s="18" t="s">
        <v>49</v>
      </c>
    </row>
    <row r="55">
      <c r="B55" s="7">
        <v>64.0</v>
      </c>
      <c r="C55" s="7" t="s">
        <v>154</v>
      </c>
      <c r="D55" s="7" t="s">
        <v>9</v>
      </c>
      <c r="E55" s="7" t="s">
        <v>10</v>
      </c>
      <c r="F55" s="7">
        <v>42000.0</v>
      </c>
      <c r="G55" s="9">
        <f t="shared" si="1"/>
        <v>9593500</v>
      </c>
      <c r="H55" s="7" t="s">
        <v>155</v>
      </c>
    </row>
    <row r="56">
      <c r="B56" s="7">
        <v>65.0</v>
      </c>
      <c r="C56" s="7" t="s">
        <v>154</v>
      </c>
      <c r="D56" s="7" t="s">
        <v>9</v>
      </c>
      <c r="E56" s="7" t="s">
        <v>24</v>
      </c>
      <c r="F56" s="7">
        <v>22000.0</v>
      </c>
      <c r="G56" s="9">
        <f t="shared" si="1"/>
        <v>9615500</v>
      </c>
      <c r="H56" s="7" t="s">
        <v>155</v>
      </c>
    </row>
    <row r="57">
      <c r="B57" s="7">
        <v>66.0</v>
      </c>
      <c r="C57" s="7" t="s">
        <v>154</v>
      </c>
      <c r="D57" s="7" t="s">
        <v>9</v>
      </c>
      <c r="E57" s="7" t="s">
        <v>24</v>
      </c>
      <c r="F57" s="7">
        <v>22000.0</v>
      </c>
      <c r="G57" s="9">
        <f t="shared" si="1"/>
        <v>9637500</v>
      </c>
      <c r="H57" s="7" t="s">
        <v>155</v>
      </c>
    </row>
    <row r="58">
      <c r="B58" s="7">
        <v>67.0</v>
      </c>
      <c r="C58" s="7" t="s">
        <v>154</v>
      </c>
      <c r="D58" s="7" t="s">
        <v>9</v>
      </c>
      <c r="E58" s="7" t="s">
        <v>24</v>
      </c>
      <c r="F58" s="7">
        <v>119000.0</v>
      </c>
      <c r="G58" s="9">
        <f t="shared" si="1"/>
        <v>9756500</v>
      </c>
      <c r="H58" s="7" t="s">
        <v>17</v>
      </c>
    </row>
    <row r="59">
      <c r="B59" s="7">
        <v>68.0</v>
      </c>
      <c r="C59" s="7" t="s">
        <v>156</v>
      </c>
      <c r="D59" s="7" t="s">
        <v>9</v>
      </c>
      <c r="E59" s="7" t="s">
        <v>27</v>
      </c>
      <c r="F59" s="7">
        <v>249000.0</v>
      </c>
      <c r="G59" s="9">
        <f t="shared" si="1"/>
        <v>10005500</v>
      </c>
      <c r="H59" s="7" t="s">
        <v>17</v>
      </c>
    </row>
    <row r="60">
      <c r="B60" s="7">
        <v>69.0</v>
      </c>
      <c r="C60" s="7" t="s">
        <v>156</v>
      </c>
      <c r="D60" s="7" t="s">
        <v>9</v>
      </c>
      <c r="E60" s="7" t="s">
        <v>27</v>
      </c>
      <c r="F60" s="7">
        <v>53000.0</v>
      </c>
      <c r="G60" s="9">
        <f t="shared" si="1"/>
        <v>10058500</v>
      </c>
      <c r="H60" s="7" t="s">
        <v>155</v>
      </c>
    </row>
    <row r="61">
      <c r="B61" s="7">
        <v>70.0</v>
      </c>
      <c r="C61" s="7" t="s">
        <v>156</v>
      </c>
      <c r="D61" s="7" t="s">
        <v>9</v>
      </c>
      <c r="E61" s="7" t="s">
        <v>27</v>
      </c>
      <c r="F61" s="7">
        <v>20000.0</v>
      </c>
      <c r="G61" s="9">
        <f t="shared" si="1"/>
        <v>10078500</v>
      </c>
      <c r="H61" s="7" t="s">
        <v>17</v>
      </c>
    </row>
    <row r="62">
      <c r="B62" s="7">
        <v>71.0</v>
      </c>
      <c r="C62" s="7" t="s">
        <v>156</v>
      </c>
      <c r="D62" s="7" t="s">
        <v>9</v>
      </c>
      <c r="E62" s="7" t="s">
        <v>24</v>
      </c>
      <c r="F62" s="7">
        <v>53000.0</v>
      </c>
      <c r="G62" s="9">
        <f t="shared" si="1"/>
        <v>10131500</v>
      </c>
      <c r="H62" s="7" t="s">
        <v>155</v>
      </c>
    </row>
    <row r="63">
      <c r="B63" s="7">
        <v>72.0</v>
      </c>
      <c r="C63" s="7" t="s">
        <v>157</v>
      </c>
      <c r="D63" s="7" t="s">
        <v>9</v>
      </c>
      <c r="E63" s="7" t="s">
        <v>10</v>
      </c>
      <c r="F63" s="7">
        <v>53000.0</v>
      </c>
      <c r="G63" s="9">
        <f t="shared" si="1"/>
        <v>10184500</v>
      </c>
      <c r="H63" s="7" t="s">
        <v>155</v>
      </c>
    </row>
    <row r="64">
      <c r="B64" s="7">
        <v>73.0</v>
      </c>
      <c r="C64" s="7" t="s">
        <v>157</v>
      </c>
      <c r="D64" s="7" t="s">
        <v>9</v>
      </c>
      <c r="E64" s="7" t="s">
        <v>10</v>
      </c>
      <c r="F64" s="7">
        <v>22000.0</v>
      </c>
      <c r="G64" s="9">
        <f t="shared" si="1"/>
        <v>10206500</v>
      </c>
      <c r="H64" s="7" t="s">
        <v>155</v>
      </c>
    </row>
    <row r="65">
      <c r="B65" s="7">
        <v>74.0</v>
      </c>
      <c r="C65" s="7" t="s">
        <v>157</v>
      </c>
      <c r="D65" s="7" t="s">
        <v>9</v>
      </c>
      <c r="E65" s="7" t="s">
        <v>10</v>
      </c>
      <c r="F65" s="7">
        <v>32900.0</v>
      </c>
      <c r="G65" s="9">
        <f t="shared" si="1"/>
        <v>10239400</v>
      </c>
      <c r="H65" s="7" t="s">
        <v>60</v>
      </c>
    </row>
    <row r="66">
      <c r="B66" s="7">
        <v>75.0</v>
      </c>
      <c r="C66" s="7" t="s">
        <v>157</v>
      </c>
      <c r="D66" s="7" t="s">
        <v>9</v>
      </c>
      <c r="E66" s="7" t="s">
        <v>10</v>
      </c>
      <c r="F66" s="7">
        <v>19100.0</v>
      </c>
      <c r="G66" s="9">
        <f t="shared" si="1"/>
        <v>10258500</v>
      </c>
      <c r="H66" s="7" t="s">
        <v>17</v>
      </c>
    </row>
    <row r="67">
      <c r="B67" s="7">
        <v>76.0</v>
      </c>
      <c r="C67" s="7" t="s">
        <v>157</v>
      </c>
      <c r="D67" s="7" t="s">
        <v>9</v>
      </c>
      <c r="E67" s="7" t="s">
        <v>10</v>
      </c>
      <c r="F67" s="7">
        <v>53000.0</v>
      </c>
      <c r="G67" s="9">
        <f t="shared" si="1"/>
        <v>10311500</v>
      </c>
      <c r="H67" s="7" t="s">
        <v>155</v>
      </c>
    </row>
    <row r="68">
      <c r="B68" s="7">
        <v>77.0</v>
      </c>
      <c r="C68" s="7" t="s">
        <v>158</v>
      </c>
      <c r="D68" s="7" t="s">
        <v>9</v>
      </c>
      <c r="E68" s="7" t="s">
        <v>10</v>
      </c>
      <c r="F68" s="7">
        <v>99000.0</v>
      </c>
      <c r="G68" s="9">
        <f t="shared" si="1"/>
        <v>10410500</v>
      </c>
      <c r="H68" s="7" t="s">
        <v>17</v>
      </c>
    </row>
    <row r="69">
      <c r="B69" s="7">
        <v>78.0</v>
      </c>
      <c r="C69" s="7" t="s">
        <v>158</v>
      </c>
      <c r="D69" s="7" t="s">
        <v>9</v>
      </c>
      <c r="E69" s="7" t="s">
        <v>24</v>
      </c>
      <c r="F69" s="7">
        <v>32900.0</v>
      </c>
      <c r="G69" s="9">
        <f t="shared" si="1"/>
        <v>10443400</v>
      </c>
      <c r="H69" s="7" t="s">
        <v>60</v>
      </c>
    </row>
    <row r="70">
      <c r="B70" s="7">
        <v>79.0</v>
      </c>
      <c r="C70" s="7" t="s">
        <v>158</v>
      </c>
      <c r="D70" s="7" t="s">
        <v>9</v>
      </c>
      <c r="E70" s="7" t="s">
        <v>24</v>
      </c>
      <c r="F70" s="7">
        <v>53000.0</v>
      </c>
      <c r="G70" s="9">
        <f t="shared" si="1"/>
        <v>10496400</v>
      </c>
      <c r="H70" s="7" t="s">
        <v>155</v>
      </c>
    </row>
    <row r="71">
      <c r="B71" s="7">
        <v>80.0</v>
      </c>
      <c r="C71" s="7" t="s">
        <v>159</v>
      </c>
      <c r="D71" s="7" t="s">
        <v>9</v>
      </c>
      <c r="E71" s="7" t="s">
        <v>24</v>
      </c>
      <c r="F71" s="7">
        <v>22000.0</v>
      </c>
      <c r="G71" s="9">
        <f t="shared" si="1"/>
        <v>10518400</v>
      </c>
      <c r="H71" s="7" t="s">
        <v>155</v>
      </c>
    </row>
    <row r="72">
      <c r="B72" s="7">
        <v>81.0</v>
      </c>
      <c r="C72" s="7" t="s">
        <v>159</v>
      </c>
      <c r="D72" s="7" t="s">
        <v>9</v>
      </c>
      <c r="E72" s="7" t="s">
        <v>10</v>
      </c>
      <c r="F72" s="7">
        <v>53000.0</v>
      </c>
      <c r="G72" s="9">
        <f t="shared" si="1"/>
        <v>10571400</v>
      </c>
      <c r="H72" s="7" t="s">
        <v>155</v>
      </c>
    </row>
    <row r="73">
      <c r="B73" s="7">
        <v>82.0</v>
      </c>
      <c r="C73" s="7" t="s">
        <v>160</v>
      </c>
      <c r="D73" s="7" t="s">
        <v>9</v>
      </c>
      <c r="E73" s="7" t="s">
        <v>24</v>
      </c>
      <c r="F73" s="7">
        <v>92000.0</v>
      </c>
      <c r="G73" s="9">
        <f t="shared" si="1"/>
        <v>10663400</v>
      </c>
      <c r="H73" s="7" t="s">
        <v>17</v>
      </c>
    </row>
    <row r="74">
      <c r="B74" s="7">
        <v>83.0</v>
      </c>
      <c r="C74" s="7" t="s">
        <v>160</v>
      </c>
      <c r="D74" s="7" t="s">
        <v>9</v>
      </c>
      <c r="E74" s="7" t="s">
        <v>24</v>
      </c>
      <c r="F74" s="7">
        <v>299000.0</v>
      </c>
      <c r="G74" s="9">
        <f t="shared" si="1"/>
        <v>10962400</v>
      </c>
      <c r="H74" s="7" t="s">
        <v>161</v>
      </c>
    </row>
    <row r="75">
      <c r="B75" s="7">
        <v>84.0</v>
      </c>
      <c r="C75" s="7" t="s">
        <v>160</v>
      </c>
      <c r="D75" s="7" t="s">
        <v>9</v>
      </c>
      <c r="E75" s="7" t="s">
        <v>10</v>
      </c>
      <c r="F75" s="7">
        <v>250000.0</v>
      </c>
      <c r="G75" s="9">
        <f t="shared" si="1"/>
        <v>11212400</v>
      </c>
      <c r="H75" s="7" t="s">
        <v>95</v>
      </c>
      <c r="I75" s="21" t="s">
        <v>162</v>
      </c>
    </row>
    <row r="76">
      <c r="B76" s="7">
        <v>85.0</v>
      </c>
      <c r="C76" s="7" t="s">
        <v>160</v>
      </c>
      <c r="D76" s="7" t="s">
        <v>9</v>
      </c>
      <c r="E76" s="7" t="s">
        <v>10</v>
      </c>
      <c r="F76" s="7">
        <v>299000.0</v>
      </c>
      <c r="G76" s="9">
        <f t="shared" si="1"/>
        <v>11511400</v>
      </c>
      <c r="H76" s="7" t="s">
        <v>161</v>
      </c>
    </row>
    <row r="77">
      <c r="B77" s="7">
        <v>86.0</v>
      </c>
      <c r="C77" s="7" t="s">
        <v>163</v>
      </c>
      <c r="D77" s="7" t="s">
        <v>9</v>
      </c>
      <c r="E77" s="7" t="s">
        <v>103</v>
      </c>
      <c r="F77" s="7">
        <v>250000.0</v>
      </c>
      <c r="G77" s="9">
        <f t="shared" si="1"/>
        <v>11761400</v>
      </c>
      <c r="H77" s="7" t="s">
        <v>79</v>
      </c>
      <c r="I77" s="21" t="s">
        <v>164</v>
      </c>
    </row>
    <row r="78">
      <c r="B78" s="7">
        <v>87.0</v>
      </c>
      <c r="C78" s="7" t="s">
        <v>163</v>
      </c>
      <c r="D78" s="7" t="s">
        <v>9</v>
      </c>
      <c r="E78" s="7" t="s">
        <v>24</v>
      </c>
      <c r="F78" s="7">
        <v>22500.0</v>
      </c>
      <c r="G78" s="9">
        <f t="shared" si="1"/>
        <v>11783900</v>
      </c>
      <c r="H78" s="7" t="s">
        <v>11</v>
      </c>
    </row>
    <row r="79">
      <c r="B79" s="7">
        <v>88.0</v>
      </c>
      <c r="C79" s="7" t="s">
        <v>165</v>
      </c>
      <c r="D79" s="7" t="s">
        <v>9</v>
      </c>
      <c r="E79" s="7" t="s">
        <v>10</v>
      </c>
      <c r="F79" s="7">
        <v>299000.0</v>
      </c>
      <c r="G79" s="9">
        <f t="shared" si="1"/>
        <v>12082900</v>
      </c>
      <c r="H79" s="7" t="s">
        <v>161</v>
      </c>
    </row>
    <row r="80">
      <c r="B80" s="7">
        <v>89.0</v>
      </c>
      <c r="C80" s="7" t="s">
        <v>165</v>
      </c>
      <c r="D80" s="7" t="s">
        <v>9</v>
      </c>
      <c r="E80" s="18" t="s">
        <v>75</v>
      </c>
      <c r="F80" s="9">
        <f>32900+14600+25200+5600</f>
        <v>78300</v>
      </c>
      <c r="G80" s="9">
        <f t="shared" si="1"/>
        <v>12161200</v>
      </c>
      <c r="H80" s="18" t="s">
        <v>49</v>
      </c>
    </row>
    <row r="81">
      <c r="B81" s="7">
        <v>90.0</v>
      </c>
      <c r="C81" s="7" t="s">
        <v>166</v>
      </c>
      <c r="D81" s="7" t="s">
        <v>9</v>
      </c>
      <c r="E81" s="7" t="s">
        <v>10</v>
      </c>
      <c r="F81" s="7">
        <v>52000.0</v>
      </c>
      <c r="G81" s="9">
        <f t="shared" si="1"/>
        <v>12213200</v>
      </c>
      <c r="H81" s="7" t="s">
        <v>17</v>
      </c>
    </row>
    <row r="82">
      <c r="B82" s="7">
        <v>91.0</v>
      </c>
      <c r="C82" s="7" t="s">
        <v>167</v>
      </c>
      <c r="D82" s="7" t="s">
        <v>9</v>
      </c>
      <c r="E82" s="7" t="s">
        <v>24</v>
      </c>
      <c r="F82" s="7">
        <v>199500.0</v>
      </c>
      <c r="G82" s="9">
        <f t="shared" si="1"/>
        <v>12412700</v>
      </c>
      <c r="H82" s="7" t="s">
        <v>161</v>
      </c>
    </row>
    <row r="83">
      <c r="B83" s="7">
        <v>92.0</v>
      </c>
      <c r="C83" s="7" t="s">
        <v>167</v>
      </c>
      <c r="D83" s="7" t="s">
        <v>9</v>
      </c>
      <c r="E83" s="7" t="s">
        <v>24</v>
      </c>
      <c r="F83" s="7">
        <v>199500.0</v>
      </c>
      <c r="G83" s="9">
        <f t="shared" si="1"/>
        <v>12612200</v>
      </c>
      <c r="H83" s="7" t="s">
        <v>161</v>
      </c>
    </row>
    <row r="84">
      <c r="B84" s="7">
        <v>93.0</v>
      </c>
      <c r="C84" s="7" t="s">
        <v>167</v>
      </c>
      <c r="D84" s="7" t="s">
        <v>9</v>
      </c>
      <c r="E84" s="7" t="s">
        <v>24</v>
      </c>
      <c r="F84" s="7">
        <v>500000.0</v>
      </c>
      <c r="G84" s="9">
        <f t="shared" si="1"/>
        <v>13112200</v>
      </c>
      <c r="H84" s="7" t="s">
        <v>79</v>
      </c>
      <c r="I84" s="21" t="s">
        <v>168</v>
      </c>
    </row>
    <row r="85">
      <c r="B85" s="7">
        <v>94.0</v>
      </c>
      <c r="C85" s="7" t="s">
        <v>167</v>
      </c>
      <c r="D85" s="7" t="s">
        <v>9</v>
      </c>
      <c r="E85" s="7" t="s">
        <v>10</v>
      </c>
      <c r="F85" s="7">
        <v>299000.0</v>
      </c>
      <c r="G85" s="9">
        <f t="shared" si="1"/>
        <v>13411200</v>
      </c>
      <c r="H85" s="7" t="s">
        <v>161</v>
      </c>
    </row>
    <row r="86">
      <c r="B86" s="7">
        <v>95.0</v>
      </c>
      <c r="C86" s="7" t="s">
        <v>167</v>
      </c>
      <c r="D86" s="7" t="s">
        <v>9</v>
      </c>
      <c r="E86" s="18" t="s">
        <v>75</v>
      </c>
      <c r="F86" s="7">
        <v>6600.0</v>
      </c>
      <c r="G86" s="22">
        <f t="shared" si="1"/>
        <v>13417800</v>
      </c>
      <c r="H86" s="18" t="s">
        <v>49</v>
      </c>
    </row>
  </sheetData>
  <dataValidations>
    <dataValidation type="list" allowBlank="1" showErrorMessage="1" sqref="D3:D86">
      <formula1>"Pemasukan,Pengeluaran"</formula1>
    </dataValidation>
    <dataValidation type="list" allowBlank="1" showErrorMessage="1" sqref="H3:H86">
      <formula1>"proofreading,mentoring 101,Paid Promote,Kelas Esai Batch 11,Pemateri,Juri,lynk.id,ebook,Program Esai Nov-2,Kelas BP Batch 3,Program Esai Des-1"</formula1>
    </dataValidation>
    <dataValidation type="list" allowBlank="1" showErrorMessage="1" sqref="E3:E86">
      <formula1>"Mandiri,Dana,GoPay,LYNK.ID,Cash"</formula1>
    </dataValidation>
  </dataValidations>
  <hyperlinks>
    <hyperlink r:id="rId1" ref="E3"/>
    <hyperlink r:id="rId2" ref="H3"/>
    <hyperlink r:id="rId3" ref="E5"/>
    <hyperlink r:id="rId4" ref="H5"/>
    <hyperlink r:id="rId5" ref="E6"/>
    <hyperlink r:id="rId6" ref="H6"/>
    <hyperlink r:id="rId7" ref="E8"/>
    <hyperlink r:id="rId8" ref="H8"/>
    <hyperlink r:id="rId9" ref="E12"/>
    <hyperlink r:id="rId10" ref="H12"/>
    <hyperlink r:id="rId11" ref="E16"/>
    <hyperlink r:id="rId12" ref="H16"/>
    <hyperlink r:id="rId13" ref="E21"/>
    <hyperlink r:id="rId14" ref="H21"/>
    <hyperlink r:id="rId15" ref="E29"/>
    <hyperlink r:id="rId16" ref="H29"/>
    <hyperlink r:id="rId17" ref="E32"/>
    <hyperlink r:id="rId18" ref="H32"/>
    <hyperlink r:id="rId19" ref="E36"/>
    <hyperlink r:id="rId20" ref="H36"/>
    <hyperlink r:id="rId21" ref="E40"/>
    <hyperlink r:id="rId22" ref="H40"/>
    <hyperlink r:id="rId23" ref="E54"/>
    <hyperlink r:id="rId24" ref="H54"/>
    <hyperlink r:id="rId25" ref="E80"/>
    <hyperlink r:id="rId26" ref="H80"/>
    <hyperlink r:id="rId27" ref="E86"/>
    <hyperlink r:id="rId28" ref="H86"/>
  </hyperlinks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71"/>
    <col customWidth="1" min="5" max="5" width="16.43"/>
    <col customWidth="1" min="6" max="6" width="22.29"/>
    <col customWidth="1" min="7" max="7" width="21.29"/>
    <col customWidth="1" min="8" max="8" width="30.0"/>
    <col customWidth="1" min="11" max="11" width="20.57"/>
    <col customWidth="1" min="12" max="12" width="47.29"/>
  </cols>
  <sheetData>
    <row r="2">
      <c r="B2" s="23" t="s">
        <v>142</v>
      </c>
      <c r="C2" s="3"/>
      <c r="D2" s="3"/>
      <c r="E2" s="3"/>
      <c r="F2" s="27" t="s">
        <v>110</v>
      </c>
      <c r="G2" s="28" t="s">
        <v>169</v>
      </c>
    </row>
    <row r="3">
      <c r="B3" s="4" t="s">
        <v>1</v>
      </c>
      <c r="C3" s="4" t="s">
        <v>2</v>
      </c>
      <c r="D3" s="4" t="s">
        <v>3</v>
      </c>
      <c r="E3" s="4" t="s">
        <v>4</v>
      </c>
      <c r="F3" s="31" t="s">
        <v>5</v>
      </c>
      <c r="G3" s="4" t="s">
        <v>7</v>
      </c>
      <c r="H3" s="4" t="s">
        <v>8</v>
      </c>
      <c r="I3" s="24" t="s">
        <v>73</v>
      </c>
      <c r="J3" s="5"/>
      <c r="K3" s="6" t="s">
        <v>9</v>
      </c>
    </row>
    <row r="4">
      <c r="B4" s="7">
        <v>1.0</v>
      </c>
      <c r="C4" s="7" t="s">
        <v>170</v>
      </c>
      <c r="D4" s="7" t="s">
        <v>9</v>
      </c>
      <c r="E4" s="25" t="s">
        <v>27</v>
      </c>
      <c r="F4" s="7">
        <v>300000.0</v>
      </c>
      <c r="G4" s="9">
        <f>F4</f>
        <v>300000</v>
      </c>
      <c r="H4" s="26" t="s">
        <v>161</v>
      </c>
      <c r="K4" s="10" t="s">
        <v>12</v>
      </c>
      <c r="L4" s="10" t="s">
        <v>13</v>
      </c>
    </row>
    <row r="5">
      <c r="B5" s="7">
        <v>2.0</v>
      </c>
      <c r="C5" s="8"/>
      <c r="D5" s="7" t="s">
        <v>9</v>
      </c>
      <c r="E5" s="7" t="s">
        <v>27</v>
      </c>
      <c r="F5" s="7">
        <v>22000.0</v>
      </c>
      <c r="G5" s="9">
        <f t="shared" ref="G5:G85" si="1">G4+F5</f>
        <v>322000</v>
      </c>
      <c r="H5" s="7" t="s">
        <v>11</v>
      </c>
      <c r="K5" s="11" t="s">
        <v>15</v>
      </c>
      <c r="L5" s="11" t="s">
        <v>16</v>
      </c>
    </row>
    <row r="6">
      <c r="B6" s="7">
        <v>3.0</v>
      </c>
      <c r="C6" s="7" t="s">
        <v>171</v>
      </c>
      <c r="D6" s="7" t="s">
        <v>9</v>
      </c>
      <c r="E6" s="25" t="s">
        <v>10</v>
      </c>
      <c r="F6" s="7">
        <v>199000.0</v>
      </c>
      <c r="G6" s="9">
        <f t="shared" si="1"/>
        <v>521000</v>
      </c>
      <c r="H6" s="25" t="s">
        <v>17</v>
      </c>
      <c r="K6" s="11" t="s">
        <v>18</v>
      </c>
      <c r="L6" s="11" t="s">
        <v>19</v>
      </c>
    </row>
    <row r="7">
      <c r="B7" s="7">
        <v>4.0</v>
      </c>
      <c r="C7" s="8"/>
      <c r="D7" s="7" t="s">
        <v>9</v>
      </c>
      <c r="E7" s="25" t="s">
        <v>10</v>
      </c>
      <c r="F7" s="7">
        <v>59000.0</v>
      </c>
      <c r="G7" s="9">
        <f t="shared" si="1"/>
        <v>580000</v>
      </c>
      <c r="H7" s="25" t="s">
        <v>172</v>
      </c>
      <c r="K7" s="11" t="s">
        <v>20</v>
      </c>
      <c r="L7" s="11" t="s">
        <v>21</v>
      </c>
    </row>
    <row r="8">
      <c r="B8" s="7">
        <v>5.0</v>
      </c>
      <c r="C8" s="7"/>
      <c r="D8" s="7" t="s">
        <v>9</v>
      </c>
      <c r="E8" s="7" t="s">
        <v>27</v>
      </c>
      <c r="F8" s="7">
        <v>59000.0</v>
      </c>
      <c r="G8" s="9">
        <f t="shared" si="1"/>
        <v>639000</v>
      </c>
      <c r="H8" s="7" t="s">
        <v>172</v>
      </c>
      <c r="K8" s="11" t="s">
        <v>22</v>
      </c>
      <c r="L8" s="11" t="s">
        <v>23</v>
      </c>
    </row>
    <row r="9">
      <c r="B9" s="7">
        <v>6.0</v>
      </c>
      <c r="C9" s="7" t="s">
        <v>173</v>
      </c>
      <c r="D9" s="7" t="s">
        <v>9</v>
      </c>
      <c r="E9" s="25" t="s">
        <v>10</v>
      </c>
      <c r="F9" s="7">
        <v>59000.0</v>
      </c>
      <c r="G9" s="9">
        <f t="shared" si="1"/>
        <v>698000</v>
      </c>
      <c r="H9" s="26" t="s">
        <v>172</v>
      </c>
      <c r="K9" s="11" t="s">
        <v>25</v>
      </c>
      <c r="L9" s="11" t="s">
        <v>26</v>
      </c>
    </row>
    <row r="10">
      <c r="B10" s="7">
        <v>7.0</v>
      </c>
      <c r="C10" s="8"/>
      <c r="D10" s="7" t="s">
        <v>9</v>
      </c>
      <c r="E10" s="25" t="s">
        <v>10</v>
      </c>
      <c r="F10" s="7">
        <v>23000.0</v>
      </c>
      <c r="G10" s="9">
        <f t="shared" si="1"/>
        <v>721000</v>
      </c>
      <c r="H10" s="25" t="s">
        <v>11</v>
      </c>
      <c r="K10" s="11" t="s">
        <v>28</v>
      </c>
      <c r="L10" s="11" t="s">
        <v>29</v>
      </c>
    </row>
    <row r="11">
      <c r="B11" s="7">
        <v>8.0</v>
      </c>
      <c r="C11" s="8"/>
      <c r="D11" s="7" t="s">
        <v>9</v>
      </c>
      <c r="E11" s="18" t="s">
        <v>75</v>
      </c>
      <c r="F11" s="7">
        <v>352000.0</v>
      </c>
      <c r="G11" s="9">
        <f t="shared" si="1"/>
        <v>1073000</v>
      </c>
      <c r="H11" s="18" t="s">
        <v>49</v>
      </c>
      <c r="I11" s="21" t="s">
        <v>143</v>
      </c>
      <c r="K11" s="11" t="s">
        <v>30</v>
      </c>
      <c r="L11" s="11" t="s">
        <v>31</v>
      </c>
    </row>
    <row r="12">
      <c r="B12" s="7">
        <v>9.0</v>
      </c>
      <c r="C12" s="8"/>
      <c r="D12" s="7" t="s">
        <v>9</v>
      </c>
      <c r="E12" s="7" t="s">
        <v>27</v>
      </c>
      <c r="F12" s="7">
        <v>59000.0</v>
      </c>
      <c r="G12" s="9">
        <f t="shared" si="1"/>
        <v>1132000</v>
      </c>
      <c r="H12" s="7" t="s">
        <v>172</v>
      </c>
    </row>
    <row r="13">
      <c r="B13" s="7">
        <v>10.0</v>
      </c>
      <c r="C13" s="7" t="s">
        <v>174</v>
      </c>
      <c r="D13" s="7" t="s">
        <v>9</v>
      </c>
      <c r="E13" s="18" t="s">
        <v>75</v>
      </c>
      <c r="F13" s="7">
        <v>85900.0</v>
      </c>
      <c r="G13" s="9">
        <f t="shared" si="1"/>
        <v>1217900</v>
      </c>
      <c r="H13" s="25" t="s">
        <v>17</v>
      </c>
      <c r="K13" s="12" t="s">
        <v>33</v>
      </c>
    </row>
    <row r="14">
      <c r="B14" s="7">
        <v>11.0</v>
      </c>
      <c r="C14" s="7" t="s">
        <v>175</v>
      </c>
      <c r="D14" s="7" t="s">
        <v>9</v>
      </c>
      <c r="E14" s="25" t="s">
        <v>10</v>
      </c>
      <c r="F14" s="7">
        <v>52000.0</v>
      </c>
      <c r="G14" s="9">
        <f t="shared" si="1"/>
        <v>1269900</v>
      </c>
      <c r="H14" s="18" t="s">
        <v>49</v>
      </c>
      <c r="K14" s="10" t="s">
        <v>34</v>
      </c>
      <c r="L14" s="10" t="s">
        <v>13</v>
      </c>
    </row>
    <row r="15">
      <c r="B15" s="7">
        <v>12.0</v>
      </c>
      <c r="C15" s="8"/>
      <c r="D15" s="7" t="s">
        <v>9</v>
      </c>
      <c r="E15" s="18" t="s">
        <v>75</v>
      </c>
      <c r="F15" s="7">
        <v>92900.0</v>
      </c>
      <c r="G15" s="9">
        <f t="shared" si="1"/>
        <v>1362800</v>
      </c>
      <c r="H15" s="18" t="s">
        <v>49</v>
      </c>
      <c r="K15" s="11" t="s">
        <v>35</v>
      </c>
      <c r="L15" s="11" t="s">
        <v>36</v>
      </c>
    </row>
    <row r="16">
      <c r="B16" s="7">
        <v>13.0</v>
      </c>
      <c r="C16" s="7" t="s">
        <v>176</v>
      </c>
      <c r="D16" s="7" t="s">
        <v>9</v>
      </c>
      <c r="E16" s="7" t="s">
        <v>27</v>
      </c>
      <c r="F16" s="7">
        <v>20000.0</v>
      </c>
      <c r="G16" s="9">
        <f t="shared" si="1"/>
        <v>1382800</v>
      </c>
      <c r="H16" s="7" t="s">
        <v>11</v>
      </c>
      <c r="K16" s="11" t="s">
        <v>37</v>
      </c>
      <c r="L16" s="11" t="s">
        <v>38</v>
      </c>
    </row>
    <row r="17">
      <c r="B17" s="7">
        <v>14.0</v>
      </c>
      <c r="C17" s="8"/>
      <c r="D17" s="7" t="s">
        <v>9</v>
      </c>
      <c r="E17" s="25" t="s">
        <v>10</v>
      </c>
      <c r="F17" s="7">
        <v>199000.0</v>
      </c>
      <c r="G17" s="9">
        <f t="shared" si="1"/>
        <v>1581800</v>
      </c>
      <c r="H17" s="25" t="s">
        <v>17</v>
      </c>
      <c r="K17" s="11" t="s">
        <v>40</v>
      </c>
      <c r="L17" s="11" t="s">
        <v>41</v>
      </c>
    </row>
    <row r="18">
      <c r="B18" s="7">
        <v>15.0</v>
      </c>
      <c r="C18" s="8"/>
      <c r="D18" s="7" t="s">
        <v>9</v>
      </c>
      <c r="E18" s="7" t="s">
        <v>24</v>
      </c>
      <c r="F18" s="7">
        <v>25000.0</v>
      </c>
      <c r="G18" s="9">
        <f t="shared" si="1"/>
        <v>1606800</v>
      </c>
      <c r="H18" s="7" t="s">
        <v>11</v>
      </c>
      <c r="K18" s="13"/>
      <c r="L18" s="13"/>
    </row>
    <row r="19">
      <c r="B19" s="7">
        <v>16.0</v>
      </c>
      <c r="C19" s="8"/>
      <c r="D19" s="7" t="s">
        <v>9</v>
      </c>
      <c r="E19" s="18" t="s">
        <v>75</v>
      </c>
      <c r="F19" s="7">
        <v>138900.0</v>
      </c>
      <c r="G19" s="9">
        <f t="shared" si="1"/>
        <v>1745700</v>
      </c>
      <c r="H19" s="18" t="s">
        <v>49</v>
      </c>
      <c r="I19" s="21" t="s">
        <v>69</v>
      </c>
      <c r="K19" s="15" t="s">
        <v>42</v>
      </c>
      <c r="L19" s="15" t="s">
        <v>43</v>
      </c>
    </row>
    <row r="20">
      <c r="B20" s="7">
        <v>17.0</v>
      </c>
      <c r="C20" s="7" t="s">
        <v>177</v>
      </c>
      <c r="D20" s="7" t="s">
        <v>9</v>
      </c>
      <c r="E20" s="18" t="s">
        <v>75</v>
      </c>
      <c r="F20" s="7">
        <v>53000.0</v>
      </c>
      <c r="G20" s="9">
        <f t="shared" si="1"/>
        <v>1798700</v>
      </c>
      <c r="H20" s="18" t="s">
        <v>49</v>
      </c>
      <c r="K20" s="16"/>
      <c r="L20" s="16"/>
    </row>
    <row r="21">
      <c r="B21" s="7">
        <v>18.0</v>
      </c>
      <c r="C21" s="7" t="s">
        <v>178</v>
      </c>
      <c r="D21" s="7" t="s">
        <v>9</v>
      </c>
      <c r="E21" s="25" t="s">
        <v>24</v>
      </c>
      <c r="F21" s="7">
        <v>199000.0</v>
      </c>
      <c r="G21" s="9">
        <f t="shared" si="1"/>
        <v>1997700</v>
      </c>
      <c r="H21" s="25" t="s">
        <v>17</v>
      </c>
      <c r="K21" s="16"/>
      <c r="L21" s="17"/>
    </row>
    <row r="22">
      <c r="B22" s="7">
        <v>19.0</v>
      </c>
      <c r="C22" s="8"/>
      <c r="D22" s="7" t="s">
        <v>9</v>
      </c>
      <c r="E22" s="25" t="s">
        <v>24</v>
      </c>
      <c r="F22" s="7">
        <v>119000.0</v>
      </c>
      <c r="G22" s="9">
        <f t="shared" si="1"/>
        <v>2116700</v>
      </c>
      <c r="H22" s="25" t="s">
        <v>17</v>
      </c>
      <c r="K22" s="16"/>
      <c r="L22" s="16"/>
    </row>
    <row r="23">
      <c r="B23" s="7">
        <v>20.0</v>
      </c>
      <c r="C23" s="7" t="s">
        <v>179</v>
      </c>
      <c r="D23" s="7" t="s">
        <v>9</v>
      </c>
      <c r="E23" s="7" t="s">
        <v>24</v>
      </c>
      <c r="F23" s="7">
        <v>79000.0</v>
      </c>
      <c r="G23" s="9">
        <f t="shared" si="1"/>
        <v>2195700</v>
      </c>
      <c r="H23" s="7" t="s">
        <v>172</v>
      </c>
      <c r="K23" s="17"/>
      <c r="L23" s="17"/>
    </row>
    <row r="24">
      <c r="B24" s="7">
        <v>21.0</v>
      </c>
      <c r="C24" s="8"/>
      <c r="D24" s="7" t="s">
        <v>9</v>
      </c>
      <c r="E24" s="7" t="s">
        <v>24</v>
      </c>
      <c r="F24" s="7">
        <v>79000.0</v>
      </c>
      <c r="G24" s="9">
        <f t="shared" si="1"/>
        <v>2274700</v>
      </c>
      <c r="H24" s="7" t="s">
        <v>172</v>
      </c>
      <c r="K24" s="17"/>
      <c r="L24" s="17"/>
    </row>
    <row r="25">
      <c r="B25" s="7">
        <v>22.0</v>
      </c>
      <c r="C25" s="8"/>
      <c r="D25" s="7" t="s">
        <v>9</v>
      </c>
      <c r="E25" s="18" t="s">
        <v>75</v>
      </c>
      <c r="F25" s="7">
        <v>5600.0</v>
      </c>
      <c r="G25" s="9">
        <f t="shared" si="1"/>
        <v>2280300</v>
      </c>
      <c r="H25" s="18" t="s">
        <v>49</v>
      </c>
      <c r="K25" s="17"/>
      <c r="L25" s="17"/>
    </row>
    <row r="26">
      <c r="B26" s="7">
        <v>23.0</v>
      </c>
      <c r="C26" s="7" t="s">
        <v>180</v>
      </c>
      <c r="D26" s="7" t="s">
        <v>9</v>
      </c>
      <c r="E26" s="7" t="s">
        <v>10</v>
      </c>
      <c r="F26" s="7">
        <v>52000.0</v>
      </c>
      <c r="G26" s="9">
        <f t="shared" si="1"/>
        <v>2332300</v>
      </c>
      <c r="H26" s="7" t="s">
        <v>17</v>
      </c>
      <c r="K26" s="17"/>
      <c r="L26" s="17"/>
    </row>
    <row r="27">
      <c r="B27" s="7">
        <v>24.0</v>
      </c>
      <c r="C27" s="8"/>
      <c r="D27" s="7" t="s">
        <v>9</v>
      </c>
      <c r="E27" s="7" t="s">
        <v>24</v>
      </c>
      <c r="F27" s="7">
        <v>149000.0</v>
      </c>
      <c r="G27" s="9">
        <f t="shared" si="1"/>
        <v>2481300</v>
      </c>
      <c r="H27" s="7" t="s">
        <v>17</v>
      </c>
      <c r="I27" s="21" t="s">
        <v>145</v>
      </c>
      <c r="K27" s="17"/>
      <c r="L27" s="17"/>
    </row>
    <row r="28">
      <c r="B28" s="7">
        <v>25.0</v>
      </c>
      <c r="C28" s="8"/>
      <c r="D28" s="7" t="s">
        <v>9</v>
      </c>
      <c r="E28" s="18" t="s">
        <v>75</v>
      </c>
      <c r="F28" s="7">
        <v>20200.0</v>
      </c>
      <c r="G28" s="9">
        <f t="shared" si="1"/>
        <v>2501500</v>
      </c>
      <c r="H28" s="18" t="s">
        <v>49</v>
      </c>
      <c r="K28" s="13"/>
      <c r="L28" s="13"/>
    </row>
    <row r="29">
      <c r="B29" s="7">
        <v>26.0</v>
      </c>
      <c r="C29" s="7" t="s">
        <v>181</v>
      </c>
      <c r="D29" s="7" t="s">
        <v>9</v>
      </c>
      <c r="E29" s="7" t="s">
        <v>24</v>
      </c>
      <c r="F29" s="7">
        <v>149000.0</v>
      </c>
      <c r="G29" s="9">
        <f t="shared" si="1"/>
        <v>2650500</v>
      </c>
      <c r="H29" s="7" t="s">
        <v>17</v>
      </c>
      <c r="K29" s="15" t="s">
        <v>33</v>
      </c>
      <c r="L29" s="15" t="s">
        <v>47</v>
      </c>
    </row>
    <row r="30">
      <c r="B30" s="7">
        <v>27.0</v>
      </c>
      <c r="C30" s="8"/>
      <c r="D30" s="7" t="s">
        <v>9</v>
      </c>
      <c r="E30" s="25" t="s">
        <v>24</v>
      </c>
      <c r="F30" s="7">
        <v>188500.0</v>
      </c>
      <c r="G30" s="9">
        <f t="shared" si="1"/>
        <v>2839000</v>
      </c>
      <c r="H30" s="25" t="s">
        <v>17</v>
      </c>
      <c r="K30" s="16"/>
      <c r="L30" s="16"/>
    </row>
    <row r="31">
      <c r="B31" s="7">
        <v>28.0</v>
      </c>
      <c r="C31" s="8"/>
      <c r="D31" s="7" t="s">
        <v>9</v>
      </c>
      <c r="E31" s="18" t="s">
        <v>75</v>
      </c>
      <c r="F31" s="7">
        <v>10600.0</v>
      </c>
      <c r="G31" s="9">
        <f t="shared" si="1"/>
        <v>2849600</v>
      </c>
      <c r="H31" s="18" t="s">
        <v>49</v>
      </c>
      <c r="K31" s="16"/>
      <c r="L31" s="17"/>
    </row>
    <row r="32">
      <c r="B32" s="7">
        <v>39.0</v>
      </c>
      <c r="C32" s="7" t="s">
        <v>182</v>
      </c>
      <c r="D32" s="7" t="s">
        <v>9</v>
      </c>
      <c r="E32" s="18" t="s">
        <v>75</v>
      </c>
      <c r="F32" s="7">
        <v>32900.0</v>
      </c>
      <c r="G32" s="9">
        <f t="shared" si="1"/>
        <v>2882500</v>
      </c>
      <c r="H32" s="26" t="s">
        <v>49</v>
      </c>
      <c r="K32" s="17"/>
      <c r="L32" s="17"/>
    </row>
    <row r="33">
      <c r="B33" s="7">
        <v>40.0</v>
      </c>
      <c r="C33" s="8"/>
      <c r="D33" s="7" t="s">
        <v>9</v>
      </c>
      <c r="E33" s="25" t="s">
        <v>24</v>
      </c>
      <c r="F33" s="7">
        <v>249000.0</v>
      </c>
      <c r="G33" s="9">
        <f t="shared" si="1"/>
        <v>3131500</v>
      </c>
      <c r="H33" s="25" t="s">
        <v>17</v>
      </c>
      <c r="K33" s="17"/>
      <c r="L33" s="17"/>
    </row>
    <row r="34">
      <c r="B34" s="7">
        <v>41.0</v>
      </c>
      <c r="C34" s="8"/>
      <c r="D34" s="7" t="s">
        <v>9</v>
      </c>
      <c r="E34" s="7" t="s">
        <v>10</v>
      </c>
      <c r="F34" s="7">
        <v>25000.0</v>
      </c>
      <c r="G34" s="9">
        <f t="shared" si="1"/>
        <v>3156500</v>
      </c>
      <c r="H34" s="7" t="s">
        <v>17</v>
      </c>
      <c r="K34" s="17"/>
      <c r="L34" s="17"/>
    </row>
    <row r="35">
      <c r="B35" s="7">
        <v>42.0</v>
      </c>
      <c r="C35" s="7" t="s">
        <v>183</v>
      </c>
      <c r="D35" s="7" t="s">
        <v>9</v>
      </c>
      <c r="E35" s="25" t="s">
        <v>24</v>
      </c>
      <c r="F35" s="7">
        <v>169000.0</v>
      </c>
      <c r="G35" s="9">
        <f t="shared" si="1"/>
        <v>3325500</v>
      </c>
      <c r="H35" s="25" t="s">
        <v>17</v>
      </c>
      <c r="K35" s="17"/>
      <c r="L35" s="17"/>
    </row>
    <row r="36">
      <c r="B36" s="7">
        <v>43.0</v>
      </c>
      <c r="C36" s="8"/>
      <c r="D36" s="7" t="s">
        <v>9</v>
      </c>
      <c r="E36" s="25" t="s">
        <v>24</v>
      </c>
      <c r="F36" s="7">
        <v>224000.0</v>
      </c>
      <c r="G36" s="9">
        <f t="shared" si="1"/>
        <v>3549500</v>
      </c>
      <c r="H36" s="25" t="s">
        <v>184</v>
      </c>
      <c r="K36" s="17"/>
      <c r="L36" s="17"/>
    </row>
    <row r="37">
      <c r="B37" s="7">
        <v>44.0</v>
      </c>
      <c r="C37" s="8"/>
      <c r="D37" s="7" t="s">
        <v>9</v>
      </c>
      <c r="E37" s="25" t="s">
        <v>24</v>
      </c>
      <c r="F37" s="7">
        <v>224000.0</v>
      </c>
      <c r="G37" s="9">
        <f t="shared" si="1"/>
        <v>3773500</v>
      </c>
      <c r="H37" s="25" t="s">
        <v>184</v>
      </c>
      <c r="K37" s="16" t="s">
        <v>51</v>
      </c>
      <c r="L37" s="17">
        <f>sum(L30:L36)</f>
        <v>0</v>
      </c>
    </row>
    <row r="38">
      <c r="B38" s="7">
        <v>45.0</v>
      </c>
      <c r="C38" s="8"/>
      <c r="D38" s="7" t="s">
        <v>9</v>
      </c>
      <c r="E38" s="25" t="s">
        <v>27</v>
      </c>
      <c r="F38" s="7">
        <v>199000.0</v>
      </c>
      <c r="G38" s="9">
        <f t="shared" si="1"/>
        <v>3972500</v>
      </c>
      <c r="H38" s="25" t="s">
        <v>17</v>
      </c>
    </row>
    <row r="39">
      <c r="B39" s="7">
        <v>47.0</v>
      </c>
      <c r="C39" s="7" t="s">
        <v>185</v>
      </c>
      <c r="D39" s="7" t="s">
        <v>9</v>
      </c>
      <c r="E39" s="25" t="s">
        <v>10</v>
      </c>
      <c r="F39" s="7">
        <v>149000.0</v>
      </c>
      <c r="G39" s="9">
        <f t="shared" si="1"/>
        <v>4121500</v>
      </c>
      <c r="H39" s="25" t="s">
        <v>17</v>
      </c>
    </row>
    <row r="40">
      <c r="B40" s="7">
        <v>48.0</v>
      </c>
      <c r="C40" s="8"/>
      <c r="D40" s="7" t="s">
        <v>9</v>
      </c>
      <c r="E40" s="18" t="s">
        <v>75</v>
      </c>
      <c r="F40" s="7">
        <f>32900+6600</f>
        <v>39500</v>
      </c>
      <c r="G40" s="9">
        <f t="shared" si="1"/>
        <v>4161000</v>
      </c>
      <c r="H40" s="18" t="s">
        <v>49</v>
      </c>
    </row>
    <row r="41">
      <c r="B41" s="7">
        <v>49.0</v>
      </c>
      <c r="C41" s="7" t="s">
        <v>186</v>
      </c>
      <c r="D41" s="7" t="s">
        <v>9</v>
      </c>
      <c r="E41" s="25" t="s">
        <v>24</v>
      </c>
      <c r="F41" s="7">
        <v>199000.0</v>
      </c>
      <c r="G41" s="9">
        <f t="shared" si="1"/>
        <v>4360000</v>
      </c>
      <c r="H41" s="25" t="s">
        <v>17</v>
      </c>
    </row>
    <row r="42">
      <c r="B42" s="7">
        <v>50.0</v>
      </c>
      <c r="C42" s="7" t="s">
        <v>187</v>
      </c>
      <c r="D42" s="7" t="s">
        <v>9</v>
      </c>
      <c r="E42" s="18" t="s">
        <v>75</v>
      </c>
      <c r="F42" s="7">
        <v>105700.0</v>
      </c>
      <c r="G42" s="9">
        <f t="shared" si="1"/>
        <v>4465700</v>
      </c>
      <c r="H42" s="18" t="s">
        <v>49</v>
      </c>
    </row>
    <row r="43">
      <c r="B43" s="7">
        <v>51.0</v>
      </c>
      <c r="C43" s="8"/>
      <c r="D43" s="7" t="s">
        <v>9</v>
      </c>
      <c r="E43" s="25" t="s">
        <v>24</v>
      </c>
      <c r="F43" s="7">
        <v>299000.0</v>
      </c>
      <c r="G43" s="9">
        <f t="shared" si="1"/>
        <v>4764700</v>
      </c>
      <c r="H43" s="25" t="s">
        <v>184</v>
      </c>
    </row>
    <row r="44">
      <c r="B44" s="7">
        <v>52.0</v>
      </c>
      <c r="C44" s="8"/>
      <c r="D44" s="7" t="s">
        <v>9</v>
      </c>
      <c r="E44" s="25" t="s">
        <v>24</v>
      </c>
      <c r="F44" s="7">
        <v>69000.0</v>
      </c>
      <c r="G44" s="9">
        <f t="shared" si="1"/>
        <v>4833700</v>
      </c>
      <c r="H44" s="25" t="s">
        <v>17</v>
      </c>
    </row>
    <row r="45">
      <c r="B45" s="7">
        <v>53.0</v>
      </c>
      <c r="C45" s="8"/>
      <c r="D45" s="7" t="s">
        <v>9</v>
      </c>
      <c r="E45" s="25" t="s">
        <v>10</v>
      </c>
      <c r="F45" s="7">
        <v>52000.0</v>
      </c>
      <c r="G45" s="9">
        <f t="shared" si="1"/>
        <v>4885700</v>
      </c>
      <c r="H45" s="25" t="s">
        <v>17</v>
      </c>
    </row>
    <row r="46">
      <c r="B46" s="7">
        <v>54.0</v>
      </c>
      <c r="C46" s="7" t="s">
        <v>188</v>
      </c>
      <c r="D46" s="7" t="s">
        <v>9</v>
      </c>
      <c r="E46" s="25" t="s">
        <v>10</v>
      </c>
      <c r="F46" s="7">
        <v>299000.0</v>
      </c>
      <c r="G46" s="9">
        <f t="shared" si="1"/>
        <v>5184700</v>
      </c>
      <c r="H46" s="25" t="s">
        <v>189</v>
      </c>
    </row>
    <row r="47">
      <c r="B47" s="7">
        <v>55.0</v>
      </c>
      <c r="C47" s="8"/>
      <c r="D47" s="7" t="s">
        <v>9</v>
      </c>
      <c r="E47" s="25" t="s">
        <v>10</v>
      </c>
      <c r="F47" s="7">
        <v>22000.0</v>
      </c>
      <c r="G47" s="9">
        <f t="shared" si="1"/>
        <v>5206700</v>
      </c>
      <c r="H47" s="25" t="s">
        <v>11</v>
      </c>
    </row>
    <row r="48">
      <c r="B48" s="7">
        <v>56.0</v>
      </c>
      <c r="C48" s="8"/>
      <c r="D48" s="7" t="s">
        <v>9</v>
      </c>
      <c r="E48" s="25" t="s">
        <v>24</v>
      </c>
      <c r="F48" s="7">
        <v>195000.0</v>
      </c>
      <c r="G48" s="9">
        <f t="shared" si="1"/>
        <v>5401700</v>
      </c>
      <c r="H48" s="25" t="s">
        <v>95</v>
      </c>
    </row>
    <row r="49">
      <c r="B49" s="7">
        <v>57.0</v>
      </c>
      <c r="C49" s="8"/>
      <c r="D49" s="7" t="s">
        <v>9</v>
      </c>
      <c r="E49" s="18" t="s">
        <v>75</v>
      </c>
      <c r="F49" s="7">
        <v>32900.0</v>
      </c>
      <c r="G49" s="9">
        <f t="shared" si="1"/>
        <v>5434600</v>
      </c>
      <c r="H49" s="18" t="s">
        <v>49</v>
      </c>
    </row>
    <row r="50">
      <c r="B50" s="7">
        <v>58.0</v>
      </c>
      <c r="C50" s="7" t="s">
        <v>190</v>
      </c>
      <c r="D50" s="7" t="s">
        <v>9</v>
      </c>
      <c r="E50" s="25" t="s">
        <v>24</v>
      </c>
      <c r="F50" s="7">
        <v>299000.0</v>
      </c>
      <c r="G50" s="9">
        <f t="shared" si="1"/>
        <v>5733600</v>
      </c>
      <c r="H50" s="25" t="s">
        <v>189</v>
      </c>
      <c r="I50" s="21" t="s">
        <v>191</v>
      </c>
    </row>
    <row r="51">
      <c r="B51" s="7">
        <v>59.0</v>
      </c>
      <c r="C51" s="8"/>
      <c r="D51" s="7" t="s">
        <v>9</v>
      </c>
      <c r="E51" s="25" t="s">
        <v>10</v>
      </c>
      <c r="F51" s="7">
        <v>52000.0</v>
      </c>
      <c r="G51" s="9">
        <f t="shared" si="1"/>
        <v>5785600</v>
      </c>
      <c r="H51" s="25" t="s">
        <v>17</v>
      </c>
    </row>
    <row r="52">
      <c r="B52" s="7">
        <v>60.0</v>
      </c>
      <c r="C52" s="7"/>
      <c r="D52" s="7" t="s">
        <v>9</v>
      </c>
      <c r="E52" s="25" t="s">
        <v>10</v>
      </c>
      <c r="F52" s="7">
        <v>52000.0</v>
      </c>
      <c r="G52" s="9">
        <f t="shared" si="1"/>
        <v>5837600</v>
      </c>
      <c r="H52" s="25" t="s">
        <v>17</v>
      </c>
    </row>
    <row r="53">
      <c r="B53" s="7">
        <v>61.0</v>
      </c>
      <c r="C53" s="8"/>
      <c r="D53" s="7" t="s">
        <v>9</v>
      </c>
      <c r="E53" s="25" t="s">
        <v>24</v>
      </c>
      <c r="F53" s="7">
        <v>299000.0</v>
      </c>
      <c r="G53" s="9">
        <f t="shared" si="1"/>
        <v>6136600</v>
      </c>
      <c r="H53" s="25" t="s">
        <v>189</v>
      </c>
    </row>
    <row r="54">
      <c r="B54" s="7">
        <v>62.0</v>
      </c>
      <c r="C54" s="8"/>
      <c r="D54" s="7" t="s">
        <v>9</v>
      </c>
      <c r="E54" s="25" t="s">
        <v>24</v>
      </c>
      <c r="F54" s="7">
        <v>129000.0</v>
      </c>
      <c r="G54" s="9">
        <f t="shared" si="1"/>
        <v>6265600</v>
      </c>
      <c r="H54" s="25" t="s">
        <v>17</v>
      </c>
    </row>
    <row r="55">
      <c r="B55" s="7">
        <v>63.0</v>
      </c>
      <c r="C55" s="7" t="s">
        <v>192</v>
      </c>
      <c r="D55" s="7" t="s">
        <v>9</v>
      </c>
      <c r="E55" s="25" t="s">
        <v>10</v>
      </c>
      <c r="F55" s="7">
        <v>72000.0</v>
      </c>
      <c r="G55" s="9">
        <f t="shared" si="1"/>
        <v>6337600</v>
      </c>
      <c r="H55" s="25" t="s">
        <v>17</v>
      </c>
    </row>
    <row r="56">
      <c r="B56" s="7">
        <v>64.0</v>
      </c>
      <c r="C56" s="8"/>
      <c r="D56" s="7" t="s">
        <v>9</v>
      </c>
      <c r="E56" s="18" t="s">
        <v>75</v>
      </c>
      <c r="F56" s="7">
        <v>50500.0</v>
      </c>
      <c r="G56" s="9">
        <f t="shared" si="1"/>
        <v>6388100</v>
      </c>
      <c r="H56" s="26" t="s">
        <v>49</v>
      </c>
    </row>
    <row r="57">
      <c r="B57" s="7">
        <v>65.0</v>
      </c>
      <c r="C57" s="7" t="s">
        <v>193</v>
      </c>
      <c r="D57" s="7" t="s">
        <v>9</v>
      </c>
      <c r="E57" s="25" t="s">
        <v>10</v>
      </c>
      <c r="F57" s="7">
        <v>299000.0</v>
      </c>
      <c r="G57" s="9">
        <f t="shared" si="1"/>
        <v>6687100</v>
      </c>
      <c r="H57" s="25" t="s">
        <v>189</v>
      </c>
    </row>
    <row r="58">
      <c r="B58" s="7">
        <v>66.0</v>
      </c>
      <c r="C58" s="8"/>
      <c r="D58" s="7" t="s">
        <v>9</v>
      </c>
      <c r="E58" s="25" t="s">
        <v>24</v>
      </c>
      <c r="F58" s="7">
        <v>300000.0</v>
      </c>
      <c r="G58" s="9">
        <f t="shared" si="1"/>
        <v>6987100</v>
      </c>
      <c r="H58" s="25" t="s">
        <v>17</v>
      </c>
    </row>
    <row r="59">
      <c r="B59" s="7">
        <v>67.0</v>
      </c>
      <c r="C59" s="8"/>
      <c r="D59" s="7" t="s">
        <v>9</v>
      </c>
      <c r="E59" s="25" t="s">
        <v>24</v>
      </c>
      <c r="F59" s="7">
        <v>99000.0</v>
      </c>
      <c r="G59" s="9">
        <f t="shared" si="1"/>
        <v>7086100</v>
      </c>
      <c r="H59" s="25" t="s">
        <v>17</v>
      </c>
    </row>
    <row r="60">
      <c r="B60" s="7">
        <v>68.0</v>
      </c>
      <c r="C60" s="8"/>
      <c r="D60" s="7" t="s">
        <v>9</v>
      </c>
      <c r="E60" s="18" t="s">
        <v>75</v>
      </c>
      <c r="F60" s="7">
        <v>32900.0</v>
      </c>
      <c r="G60" s="9">
        <f t="shared" si="1"/>
        <v>7119000</v>
      </c>
      <c r="H60" s="18" t="s">
        <v>49</v>
      </c>
    </row>
    <row r="61">
      <c r="B61" s="7">
        <v>69.0</v>
      </c>
      <c r="C61" s="7" t="s">
        <v>194</v>
      </c>
      <c r="D61" s="7" t="s">
        <v>9</v>
      </c>
      <c r="E61" s="25" t="s">
        <v>10</v>
      </c>
      <c r="F61" s="7">
        <v>199000.0</v>
      </c>
      <c r="G61" s="9">
        <f t="shared" si="1"/>
        <v>7318000</v>
      </c>
      <c r="H61" s="25" t="s">
        <v>17</v>
      </c>
    </row>
    <row r="62">
      <c r="B62" s="7">
        <v>70.0</v>
      </c>
      <c r="C62" s="8"/>
      <c r="D62" s="7" t="s">
        <v>9</v>
      </c>
      <c r="E62" s="25" t="s">
        <v>24</v>
      </c>
      <c r="F62" s="7">
        <v>135000.0</v>
      </c>
      <c r="G62" s="9">
        <f t="shared" si="1"/>
        <v>7453000</v>
      </c>
      <c r="H62" s="25" t="s">
        <v>17</v>
      </c>
    </row>
    <row r="63">
      <c r="B63" s="7">
        <v>71.0</v>
      </c>
      <c r="C63" s="8"/>
      <c r="D63" s="7" t="s">
        <v>9</v>
      </c>
      <c r="E63" s="18" t="s">
        <v>75</v>
      </c>
      <c r="F63" s="7">
        <v>50500.0</v>
      </c>
      <c r="G63" s="9">
        <f t="shared" si="1"/>
        <v>7503500</v>
      </c>
      <c r="H63" s="18" t="s">
        <v>49</v>
      </c>
    </row>
    <row r="64">
      <c r="B64" s="7">
        <v>72.0</v>
      </c>
      <c r="C64" s="7" t="s">
        <v>195</v>
      </c>
      <c r="D64" s="7" t="s">
        <v>9</v>
      </c>
      <c r="E64" s="25" t="s">
        <v>27</v>
      </c>
      <c r="F64" s="7">
        <v>88000.0</v>
      </c>
      <c r="G64" s="9">
        <f t="shared" si="1"/>
        <v>7591500</v>
      </c>
      <c r="H64" s="25" t="s">
        <v>172</v>
      </c>
    </row>
    <row r="65">
      <c r="B65" s="7">
        <v>73.0</v>
      </c>
      <c r="C65" s="8"/>
      <c r="D65" s="7" t="s">
        <v>9</v>
      </c>
      <c r="E65" s="18" t="s">
        <v>75</v>
      </c>
      <c r="F65" s="7">
        <v>53000.0</v>
      </c>
      <c r="G65" s="9">
        <f t="shared" si="1"/>
        <v>7644500</v>
      </c>
      <c r="H65" s="18" t="s">
        <v>49</v>
      </c>
    </row>
    <row r="66">
      <c r="B66" s="7">
        <v>74.0</v>
      </c>
      <c r="C66" s="7" t="s">
        <v>196</v>
      </c>
      <c r="D66" s="7" t="s">
        <v>9</v>
      </c>
      <c r="E66" s="25" t="s">
        <v>24</v>
      </c>
      <c r="F66" s="7">
        <v>299000.0</v>
      </c>
      <c r="G66" s="9">
        <f t="shared" si="1"/>
        <v>7943500</v>
      </c>
      <c r="H66" s="25" t="s">
        <v>197</v>
      </c>
    </row>
    <row r="67">
      <c r="B67" s="7">
        <v>75.0</v>
      </c>
      <c r="C67" s="8"/>
      <c r="D67" s="7" t="s">
        <v>9</v>
      </c>
      <c r="E67" s="25" t="s">
        <v>24</v>
      </c>
      <c r="F67" s="7">
        <v>299000.0</v>
      </c>
      <c r="G67" s="9">
        <f t="shared" si="1"/>
        <v>8242500</v>
      </c>
      <c r="H67" s="25" t="s">
        <v>197</v>
      </c>
    </row>
    <row r="68">
      <c r="B68" s="7">
        <v>76.0</v>
      </c>
      <c r="C68" s="7" t="s">
        <v>198</v>
      </c>
      <c r="D68" s="7" t="s">
        <v>9</v>
      </c>
      <c r="E68" s="25" t="s">
        <v>24</v>
      </c>
      <c r="F68" s="7">
        <v>89000.0</v>
      </c>
      <c r="G68" s="9">
        <f t="shared" si="1"/>
        <v>8331500</v>
      </c>
      <c r="H68" s="25" t="s">
        <v>172</v>
      </c>
    </row>
    <row r="69">
      <c r="B69" s="7">
        <v>77.0</v>
      </c>
      <c r="C69" s="8"/>
      <c r="D69" s="7" t="s">
        <v>9</v>
      </c>
      <c r="E69" s="25" t="s">
        <v>24</v>
      </c>
      <c r="F69" s="7">
        <v>100000.0</v>
      </c>
      <c r="G69" s="9">
        <f t="shared" si="1"/>
        <v>8431500</v>
      </c>
      <c r="H69" s="25" t="s">
        <v>17</v>
      </c>
    </row>
    <row r="70">
      <c r="B70" s="7">
        <v>78.0</v>
      </c>
      <c r="C70" s="8"/>
      <c r="D70" s="7" t="s">
        <v>9</v>
      </c>
      <c r="E70" s="25" t="s">
        <v>24</v>
      </c>
      <c r="F70" s="7">
        <v>299000.0</v>
      </c>
      <c r="G70" s="9">
        <f t="shared" si="1"/>
        <v>8730500</v>
      </c>
      <c r="H70" s="25" t="s">
        <v>197</v>
      </c>
    </row>
    <row r="71">
      <c r="B71" s="7">
        <v>79.0</v>
      </c>
      <c r="C71" s="8"/>
      <c r="D71" s="7" t="s">
        <v>9</v>
      </c>
      <c r="E71" s="25" t="s">
        <v>27</v>
      </c>
      <c r="F71" s="7">
        <v>89000.0</v>
      </c>
      <c r="G71" s="9">
        <f t="shared" si="1"/>
        <v>8819500</v>
      </c>
      <c r="H71" s="25" t="s">
        <v>172</v>
      </c>
    </row>
    <row r="72">
      <c r="B72" s="7">
        <v>80.0</v>
      </c>
      <c r="C72" s="8"/>
      <c r="D72" s="7" t="s">
        <v>9</v>
      </c>
      <c r="E72" s="18" t="s">
        <v>75</v>
      </c>
      <c r="F72" s="7">
        <v>6600.0</v>
      </c>
      <c r="G72" s="9">
        <f t="shared" si="1"/>
        <v>8826100</v>
      </c>
      <c r="H72" s="18" t="s">
        <v>49</v>
      </c>
    </row>
    <row r="73">
      <c r="B73" s="7">
        <v>81.0</v>
      </c>
      <c r="C73" s="7" t="s">
        <v>199</v>
      </c>
      <c r="D73" s="7" t="s">
        <v>9</v>
      </c>
      <c r="E73" s="25" t="s">
        <v>24</v>
      </c>
      <c r="F73" s="7">
        <v>201000.0</v>
      </c>
      <c r="G73" s="9">
        <f t="shared" si="1"/>
        <v>9027100</v>
      </c>
      <c r="H73" s="25" t="s">
        <v>17</v>
      </c>
    </row>
    <row r="74">
      <c r="B74" s="7">
        <v>82.0</v>
      </c>
      <c r="C74" s="8"/>
      <c r="D74" s="7" t="s">
        <v>9</v>
      </c>
      <c r="E74" s="25" t="s">
        <v>24</v>
      </c>
      <c r="F74" s="7">
        <v>89000.0</v>
      </c>
      <c r="G74" s="9">
        <f t="shared" si="1"/>
        <v>9116100</v>
      </c>
      <c r="H74" s="25" t="s">
        <v>172</v>
      </c>
    </row>
    <row r="75">
      <c r="B75" s="7">
        <v>83.0</v>
      </c>
      <c r="C75" s="8"/>
      <c r="D75" s="7" t="s">
        <v>9</v>
      </c>
      <c r="E75" s="18" t="s">
        <v>75</v>
      </c>
      <c r="F75" s="7">
        <v>32900.0</v>
      </c>
      <c r="G75" s="9">
        <f t="shared" si="1"/>
        <v>9149000</v>
      </c>
      <c r="H75" s="18" t="s">
        <v>49</v>
      </c>
    </row>
    <row r="76">
      <c r="B76" s="7">
        <v>84.0</v>
      </c>
      <c r="C76" s="7" t="s">
        <v>200</v>
      </c>
      <c r="D76" s="7" t="s">
        <v>9</v>
      </c>
      <c r="E76" s="25" t="s">
        <v>24</v>
      </c>
      <c r="F76" s="7">
        <v>89000.0</v>
      </c>
      <c r="G76" s="9">
        <f t="shared" si="1"/>
        <v>9238000</v>
      </c>
      <c r="H76" s="25" t="s">
        <v>172</v>
      </c>
    </row>
    <row r="77">
      <c r="B77" s="7">
        <v>85.0</v>
      </c>
      <c r="C77" s="8"/>
      <c r="D77" s="7" t="s">
        <v>9</v>
      </c>
      <c r="E77" s="25" t="s">
        <v>24</v>
      </c>
      <c r="F77" s="7">
        <v>89000.0</v>
      </c>
      <c r="G77" s="9">
        <f t="shared" si="1"/>
        <v>9327000</v>
      </c>
      <c r="H77" s="25" t="s">
        <v>172</v>
      </c>
    </row>
    <row r="78">
      <c r="B78" s="7">
        <v>86.0</v>
      </c>
      <c r="C78" s="8"/>
      <c r="D78" s="7" t="s">
        <v>9</v>
      </c>
      <c r="E78" s="25" t="s">
        <v>24</v>
      </c>
      <c r="F78" s="7">
        <v>44500.0</v>
      </c>
      <c r="G78" s="9">
        <f t="shared" si="1"/>
        <v>9371500</v>
      </c>
      <c r="H78" s="25" t="s">
        <v>172</v>
      </c>
    </row>
    <row r="79">
      <c r="B79" s="7">
        <v>87.0</v>
      </c>
      <c r="C79" s="8"/>
      <c r="D79" s="7" t="s">
        <v>9</v>
      </c>
      <c r="E79" s="18" t="s">
        <v>75</v>
      </c>
      <c r="F79" s="7">
        <v>60700.0</v>
      </c>
      <c r="G79" s="9">
        <f t="shared" si="1"/>
        <v>9432200</v>
      </c>
      <c r="H79" s="18" t="s">
        <v>49</v>
      </c>
    </row>
    <row r="80">
      <c r="B80" s="7">
        <v>88.0</v>
      </c>
      <c r="C80" s="7" t="s">
        <v>201</v>
      </c>
      <c r="D80" s="7" t="s">
        <v>9</v>
      </c>
      <c r="E80" s="25" t="s">
        <v>24</v>
      </c>
      <c r="F80" s="7">
        <v>299000.0</v>
      </c>
      <c r="G80" s="9">
        <f t="shared" si="1"/>
        <v>9731200</v>
      </c>
      <c r="H80" s="25"/>
    </row>
    <row r="81">
      <c r="B81" s="7">
        <v>89.0</v>
      </c>
      <c r="C81" s="8"/>
      <c r="D81" s="7" t="s">
        <v>9</v>
      </c>
      <c r="E81" s="25" t="s">
        <v>10</v>
      </c>
      <c r="F81" s="7">
        <v>299000.0</v>
      </c>
      <c r="G81" s="9">
        <f t="shared" si="1"/>
        <v>10030200</v>
      </c>
      <c r="H81" s="25"/>
    </row>
    <row r="82">
      <c r="B82" s="7">
        <v>90.0</v>
      </c>
      <c r="C82" s="7" t="s">
        <v>202</v>
      </c>
      <c r="D82" s="7" t="s">
        <v>9</v>
      </c>
      <c r="E82" s="25" t="s">
        <v>10</v>
      </c>
      <c r="F82" s="7">
        <v>70000.0</v>
      </c>
      <c r="G82" s="9">
        <f t="shared" si="1"/>
        <v>10100200</v>
      </c>
      <c r="H82" s="25"/>
    </row>
    <row r="83">
      <c r="B83" s="7">
        <v>91.0</v>
      </c>
      <c r="C83" s="8"/>
      <c r="D83" s="7" t="s">
        <v>9</v>
      </c>
      <c r="E83" s="18" t="s">
        <v>75</v>
      </c>
      <c r="F83" s="7">
        <v>6600.0</v>
      </c>
      <c r="G83" s="9">
        <f t="shared" si="1"/>
        <v>10106800</v>
      </c>
      <c r="H83" s="25"/>
    </row>
    <row r="84">
      <c r="B84" s="7">
        <v>92.0</v>
      </c>
      <c r="C84" s="7" t="s">
        <v>203</v>
      </c>
      <c r="D84" s="7" t="s">
        <v>9</v>
      </c>
      <c r="E84" s="18" t="s">
        <v>75</v>
      </c>
      <c r="F84" s="7">
        <v>32900.0</v>
      </c>
      <c r="G84" s="9">
        <f t="shared" si="1"/>
        <v>10139700</v>
      </c>
      <c r="H84" s="25"/>
    </row>
    <row r="85">
      <c r="B85" s="7">
        <v>93.0</v>
      </c>
      <c r="C85" s="8"/>
      <c r="D85" s="7" t="s">
        <v>9</v>
      </c>
      <c r="E85" s="25" t="s">
        <v>24</v>
      </c>
      <c r="F85" s="7">
        <v>25000.0</v>
      </c>
      <c r="G85" s="22">
        <f t="shared" si="1"/>
        <v>10164700</v>
      </c>
      <c r="H85" s="25"/>
    </row>
  </sheetData>
  <dataValidations>
    <dataValidation type="list" allowBlank="1" showErrorMessage="1" sqref="D4:D85">
      <formula1>"Pemasukan,Pengeluaran"</formula1>
    </dataValidation>
    <dataValidation type="list" allowBlank="1" showErrorMessage="1" sqref="H4:H85">
      <formula1>"proofreading,mentoring 101,Paid Promote,Pemateri,Juri,lynk.id,Bootcamp KTI,Bootcamp Esai,Bootcamp BP,Kelas Mawapres"</formula1>
    </dataValidation>
    <dataValidation type="list" allowBlank="1" showErrorMessage="1" sqref="E4:E85">
      <formula1>"Mandiri,Dana,GoPay,LYNK.ID,Cash"</formula1>
    </dataValidation>
  </dataValidations>
  <hyperlinks>
    <hyperlink r:id="rId1" ref="E11"/>
    <hyperlink r:id="rId2" ref="H11"/>
    <hyperlink r:id="rId3" ref="E13"/>
    <hyperlink r:id="rId4" ref="H14"/>
    <hyperlink r:id="rId5" ref="E15"/>
    <hyperlink r:id="rId6" ref="H15"/>
    <hyperlink r:id="rId7" ref="E19"/>
    <hyperlink r:id="rId8" ref="H19"/>
    <hyperlink r:id="rId9" ref="E20"/>
    <hyperlink r:id="rId10" ref="H20"/>
    <hyperlink r:id="rId11" ref="E25"/>
    <hyperlink r:id="rId12" ref="H25"/>
    <hyperlink r:id="rId13" ref="E28"/>
    <hyperlink r:id="rId14" ref="H28"/>
    <hyperlink r:id="rId15" ref="E31"/>
    <hyperlink r:id="rId16" ref="H31"/>
    <hyperlink r:id="rId17" ref="E32"/>
    <hyperlink r:id="rId18" ref="H32"/>
    <hyperlink r:id="rId19" ref="E40"/>
    <hyperlink r:id="rId20" ref="H40"/>
    <hyperlink r:id="rId21" ref="E42"/>
    <hyperlink r:id="rId22" ref="H42"/>
    <hyperlink r:id="rId23" ref="E49"/>
    <hyperlink r:id="rId24" ref="H49"/>
    <hyperlink r:id="rId25" ref="E56"/>
    <hyperlink r:id="rId26" ref="H56"/>
    <hyperlink r:id="rId27" ref="E60"/>
    <hyperlink r:id="rId28" ref="H60"/>
    <hyperlink r:id="rId29" ref="E63"/>
    <hyperlink r:id="rId30" ref="H63"/>
    <hyperlink r:id="rId31" ref="E65"/>
    <hyperlink r:id="rId32" ref="H65"/>
    <hyperlink r:id="rId33" ref="E72"/>
    <hyperlink r:id="rId34" ref="H72"/>
    <hyperlink r:id="rId35" ref="E75"/>
    <hyperlink r:id="rId36" ref="H75"/>
    <hyperlink r:id="rId37" ref="E79"/>
    <hyperlink r:id="rId38" ref="H79"/>
    <hyperlink r:id="rId39" ref="E83"/>
    <hyperlink r:id="rId40" ref="E84"/>
  </hyperlinks>
  <drawing r:id="rId4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